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75" windowWidth="20115" windowHeight="7995"/>
  </bookViews>
  <sheets>
    <sheet name="Cover page" sheetId="4" r:id="rId1"/>
    <sheet name="Assurance tool" sheetId="1" r:id="rId2"/>
    <sheet name="Evidence " sheetId="2" r:id="rId3"/>
    <sheet name="Data set up 1" sheetId="3" state="hidden" r:id="rId4"/>
    <sheet name="Workings" sheetId="6" state="hidden" r:id="rId5"/>
  </sheets>
  <definedNames>
    <definedName name="_xlnm.Print_Area" localSheetId="1">'Assurance tool'!$B$1:$H$80</definedName>
    <definedName name="Required">#REF!</definedName>
  </definedNames>
  <calcPr calcId="145621"/>
</workbook>
</file>

<file path=xl/calcChain.xml><?xml version="1.0" encoding="utf-8"?>
<calcChain xmlns="http://schemas.openxmlformats.org/spreadsheetml/2006/main">
  <c r="B60" i="6" l="1"/>
  <c r="D74" i="1"/>
  <c r="D49" i="6"/>
  <c r="D50" i="6"/>
  <c r="D51" i="6"/>
  <c r="D52" i="6"/>
  <c r="D53" i="6"/>
  <c r="D54" i="6"/>
  <c r="D55" i="6"/>
  <c r="D56" i="6"/>
  <c r="D57" i="6"/>
  <c r="D48" i="6"/>
  <c r="A49" i="6"/>
  <c r="A50" i="6"/>
  <c r="A51" i="6"/>
  <c r="A52" i="6"/>
  <c r="A53" i="6"/>
  <c r="A54" i="6"/>
  <c r="A55" i="6"/>
  <c r="A56" i="6"/>
  <c r="A57" i="6"/>
  <c r="A48" i="6"/>
  <c r="G41" i="6"/>
  <c r="D44" i="6"/>
  <c r="D45" i="6"/>
  <c r="D46" i="6"/>
  <c r="D43" i="6"/>
  <c r="A44" i="6"/>
  <c r="A45" i="6"/>
  <c r="A46" i="6"/>
  <c r="A43" i="6"/>
  <c r="D41" i="6"/>
  <c r="D40" i="6"/>
  <c r="A41" i="6"/>
  <c r="A40" i="6"/>
  <c r="G21" i="2"/>
  <c r="D23" i="6" l="1"/>
  <c r="D24" i="6"/>
  <c r="D25" i="6"/>
  <c r="D26" i="6"/>
  <c r="D27" i="6"/>
  <c r="D28" i="6"/>
  <c r="D29" i="6"/>
  <c r="D30" i="6"/>
  <c r="D31" i="6"/>
  <c r="D32" i="6"/>
  <c r="D33" i="6"/>
  <c r="D34" i="6"/>
  <c r="D35" i="6"/>
  <c r="D36" i="6"/>
  <c r="D37" i="6"/>
  <c r="D38" i="6"/>
  <c r="D22" i="6"/>
  <c r="A23" i="6"/>
  <c r="A24" i="6"/>
  <c r="A25" i="6"/>
  <c r="A26" i="6"/>
  <c r="A27" i="6"/>
  <c r="A28" i="6"/>
  <c r="A29" i="6"/>
  <c r="A30" i="6"/>
  <c r="A31" i="6"/>
  <c r="A32" i="6"/>
  <c r="A33" i="6"/>
  <c r="A34" i="6"/>
  <c r="A35" i="6"/>
  <c r="A36" i="6"/>
  <c r="A37" i="6"/>
  <c r="A38" i="6"/>
  <c r="A22" i="6"/>
  <c r="A17" i="6"/>
  <c r="A18" i="6"/>
  <c r="A19" i="6"/>
  <c r="A20" i="6"/>
  <c r="A16" i="6"/>
  <c r="A4" i="6"/>
  <c r="A5" i="6"/>
  <c r="A6" i="6"/>
  <c r="A7" i="6"/>
  <c r="A8" i="6"/>
  <c r="A9" i="6"/>
  <c r="A10" i="6"/>
  <c r="A11" i="6"/>
  <c r="A12" i="6"/>
  <c r="A13" i="6"/>
  <c r="A14" i="6"/>
  <c r="A15" i="6"/>
  <c r="A3" i="6"/>
  <c r="G44" i="2"/>
  <c r="E49" i="6" s="1"/>
  <c r="G45" i="2"/>
  <c r="G46" i="2"/>
  <c r="G47" i="2"/>
  <c r="E52" i="6" s="1"/>
  <c r="G48" i="2"/>
  <c r="E53" i="6" s="1"/>
  <c r="G49" i="2"/>
  <c r="E54" i="6" s="1"/>
  <c r="G50" i="2"/>
  <c r="E55" i="6" s="1"/>
  <c r="G51" i="2"/>
  <c r="E56" i="6" s="1"/>
  <c r="G52" i="2"/>
  <c r="E57" i="6" s="1"/>
  <c r="G43" i="2"/>
  <c r="E48" i="6" s="1"/>
  <c r="G40" i="2"/>
  <c r="G41" i="2"/>
  <c r="E43" i="6" s="1"/>
  <c r="F44" i="6" s="1"/>
  <c r="G44" i="6" s="1"/>
  <c r="D75" i="1" s="1"/>
  <c r="G42" i="2"/>
  <c r="G39" i="2"/>
  <c r="G38" i="2"/>
  <c r="G37" i="2"/>
  <c r="E40" i="6" s="1"/>
  <c r="F41" i="6" s="1"/>
  <c r="G22" i="2"/>
  <c r="E24" i="6" s="1"/>
  <c r="G23" i="2"/>
  <c r="E25" i="6" s="1"/>
  <c r="G24" i="2"/>
  <c r="E26" i="6" s="1"/>
  <c r="G25" i="2"/>
  <c r="E27" i="6" s="1"/>
  <c r="G26" i="2"/>
  <c r="G27" i="2"/>
  <c r="G28" i="2"/>
  <c r="G29" i="2"/>
  <c r="G30" i="2"/>
  <c r="E32" i="6" s="1"/>
  <c r="G31" i="2"/>
  <c r="E33" i="6" s="1"/>
  <c r="G32" i="2"/>
  <c r="E34" i="6" s="1"/>
  <c r="G33" i="2"/>
  <c r="E35" i="6" s="1"/>
  <c r="G34" i="2"/>
  <c r="E36" i="6" s="1"/>
  <c r="G35" i="2"/>
  <c r="E37" i="6" s="1"/>
  <c r="G36" i="2"/>
  <c r="E38" i="6" s="1"/>
  <c r="G20" i="2"/>
  <c r="E22" i="6" s="1"/>
  <c r="G3" i="2"/>
  <c r="E4" i="6" s="1"/>
  <c r="G4" i="2"/>
  <c r="E5" i="6" s="1"/>
  <c r="G5" i="2"/>
  <c r="G6" i="2"/>
  <c r="E7" i="6" s="1"/>
  <c r="G7" i="2"/>
  <c r="E8" i="6" s="1"/>
  <c r="G8" i="2"/>
  <c r="E9" i="6" s="1"/>
  <c r="G9" i="2"/>
  <c r="E10" i="6" s="1"/>
  <c r="G10" i="2"/>
  <c r="E11" i="6" s="1"/>
  <c r="G11" i="2"/>
  <c r="E12" i="6" s="1"/>
  <c r="G12" i="2"/>
  <c r="E13" i="6" s="1"/>
  <c r="G13" i="2"/>
  <c r="G14" i="2"/>
  <c r="E15" i="6" s="1"/>
  <c r="G15" i="2"/>
  <c r="E16" i="6" s="1"/>
  <c r="G16" i="2"/>
  <c r="G17" i="2"/>
  <c r="G18" i="2"/>
  <c r="G19" i="2"/>
  <c r="E20" i="6" s="1"/>
  <c r="G2" i="2"/>
  <c r="E3" i="6" s="1"/>
  <c r="E6" i="6"/>
  <c r="E18" i="6"/>
  <c r="D4" i="6"/>
  <c r="D5" i="6"/>
  <c r="D6" i="6"/>
  <c r="D7" i="6"/>
  <c r="D8" i="6"/>
  <c r="D9" i="6"/>
  <c r="D10" i="6"/>
  <c r="D11" i="6"/>
  <c r="D12" i="6"/>
  <c r="D13" i="6"/>
  <c r="D14" i="6"/>
  <c r="D15" i="6"/>
  <c r="D16" i="6"/>
  <c r="D17" i="6"/>
  <c r="D18" i="6"/>
  <c r="D19" i="6"/>
  <c r="D20" i="6"/>
  <c r="D3" i="6"/>
  <c r="F33" i="6" l="1"/>
  <c r="G33" i="6" s="1"/>
  <c r="D72" i="1" s="1"/>
  <c r="F25" i="6"/>
  <c r="G25" i="6" s="1"/>
  <c r="D69" i="1" s="1"/>
  <c r="F30" i="6"/>
  <c r="G30" i="6" s="1"/>
  <c r="D70" i="1" s="1"/>
  <c r="F38" i="6"/>
  <c r="G38" i="6" s="1"/>
  <c r="D73" i="1" s="1"/>
  <c r="F53" i="6"/>
  <c r="G53" i="6" s="1"/>
  <c r="D77" i="1" s="1"/>
  <c r="F57" i="6"/>
  <c r="G57" i="6" s="1"/>
  <c r="D78" i="1" s="1"/>
  <c r="F20" i="6"/>
  <c r="G20" i="6" s="1"/>
  <c r="D68" i="1" s="1"/>
  <c r="F15" i="6"/>
  <c r="G15" i="6" l="1"/>
  <c r="D67" i="1" s="1"/>
  <c r="F60" i="6"/>
  <c r="G60" i="6" s="1"/>
  <c r="D79" i="1" s="1"/>
</calcChain>
</file>

<file path=xl/sharedStrings.xml><?xml version="1.0" encoding="utf-8"?>
<sst xmlns="http://schemas.openxmlformats.org/spreadsheetml/2006/main" count="407" uniqueCount="168">
  <si>
    <t>SAFE</t>
  </si>
  <si>
    <t>* Abuse can be physical, sexual, mental or psychological, financial, neglect, institutional or discriminatory abuse</t>
  </si>
  <si>
    <t>Yes / No</t>
  </si>
  <si>
    <t xml:space="preserve">Evidence / Comments </t>
  </si>
  <si>
    <t>S3</t>
  </si>
  <si>
    <t>Are there reliable systems, processes and practices in place to keep people safe and safeguarded from abuse?</t>
  </si>
  <si>
    <t xml:space="preserve">Does the practice have a Mental Capacity Policy in place? </t>
  </si>
  <si>
    <t>Does the policy outline how people who cannot consent will be identified?</t>
  </si>
  <si>
    <t>Does the MCA policy outline when and how a capacity assessment should take place?</t>
  </si>
  <si>
    <t>Does the MCA policy explain best interests?</t>
  </si>
  <si>
    <t xml:space="preserve">Is there evidence that MCA is linked into practice systems and processes? </t>
  </si>
  <si>
    <t>Does the practice have systems in place to highlight vulnerable patients in electronic medical records, e.g. patients with a learning disability, mental health, dementia, housebound patients, homeless, self neglect, etc. so staff are aware of relevant issues when these patients attend the surgery for an appointment</t>
  </si>
  <si>
    <t>Is there evidence that the practice has regular external meetings with Community Nursing, Palliative Care nurses, etc. and MCA concerns cases are discussed</t>
  </si>
  <si>
    <t>Multi-disciplinary (MDT) meetings with district nurses, health visitors, locality integrated care-coordinator and palliative care nurses to discuss the care plans of complex needs patients</t>
  </si>
  <si>
    <t>S4</t>
  </si>
  <si>
    <t>How are risks to individual people who use services assessed, and their safety monitored and maintained?</t>
  </si>
  <si>
    <t>Do staff identify and respond to changing risks to people who use services, including deteriorating health and wellbeing or medical emergencies?</t>
  </si>
  <si>
    <t>Are staff able to seek support from senior staff in these situations?</t>
  </si>
  <si>
    <t>Are there procedures in place to check and record information on Lasting Power of Attorney (LPA) and Advanced decision (AD) making?</t>
  </si>
  <si>
    <t>Does the practice have guidance in place if there is concern that decisions are not being made in the best interest of the vulnerable person?</t>
  </si>
  <si>
    <t>Do staff understand how to escalate concerns re LPA and AD?</t>
  </si>
  <si>
    <t>EFFECTIVE</t>
  </si>
  <si>
    <t>By effective, we mean that people’s care, treatment and support achieves good outcomes, promotes a good quality of life and is based on best available practice</t>
  </si>
  <si>
    <t>E1</t>
  </si>
  <si>
    <t>Are people’s needs
assessed and care and
treatment delivered, in
line with current
legislation, standards
and evidence-based
guidance?</t>
  </si>
  <si>
    <t xml:space="preserve">Is there written evidence of MCA-compliant capacity assessments? </t>
  </si>
  <si>
    <t>Is a Best Interest decision making checklist in place to use?</t>
  </si>
  <si>
    <t>Is there written evidence of Best Interests decision-making?</t>
  </si>
  <si>
    <t>Does the Best Interest decision process include patient statements concerning their wishes for their care and treatment?</t>
  </si>
  <si>
    <t>E3</t>
  </si>
  <si>
    <t>Practice maintains up to date Safeguarding / MCA / DoLs training records for all clinicians &amp; staff, showing that identified staff have received the appropriate level of training for their respective roles.</t>
  </si>
  <si>
    <t>Is there a MCA Code of Practice available for staff to easily access if guidance is required?</t>
  </si>
  <si>
    <t>Are there arrangements for supporting and managing staff to deliver effective care and treatment? (This includes ongoing support during sessions, one-to-one meetings, appraisals, coaching and mentoring, clinical supervision, and facilitation and support for the revalidation of doctors and Nurses.)</t>
  </si>
  <si>
    <t>Do job descriptions refer to Safeguarding and MCA for those staff working directly with patients?</t>
  </si>
  <si>
    <t>E4</t>
  </si>
  <si>
    <t xml:space="preserve">Is there evidence of how care is delivered in a coordinated way when different services are involved, including between daytime GP practices and GP out-of-hours care and with NHS 111 services?
</t>
  </si>
  <si>
    <t>E5</t>
  </si>
  <si>
    <t>Do staff have all the
information they need
to deliver effective care
and treatment to people
who use services?</t>
  </si>
  <si>
    <t>Do all staff with patient contact know what an Independent Mental Capacity Advocate (IMCA) is?</t>
  </si>
  <si>
    <t>Do all staff with patient contact know when it is appropriate for a patient to have access to an IMCA?</t>
  </si>
  <si>
    <t>E6</t>
  </si>
  <si>
    <t>Is people’s consent to care and treatment always sought in line
with legislation and guidance?</t>
  </si>
  <si>
    <t>Does the practice know which of their patients are subject to a Deprivation of Liberty (DoLs)</t>
  </si>
  <si>
    <t>CARING</t>
  </si>
  <si>
    <t>By caring, it means that staff involve and treat people with compassion, kindness, dignity and respect.</t>
  </si>
  <si>
    <t>C2</t>
  </si>
  <si>
    <t>Are people who use services and those close to them routinely involved in planning and making decisions about their care and treatment?</t>
  </si>
  <si>
    <t>Is there evidence that staff recognise when people who use services and those close to them need additional support to help them understand or be involved in their care and treatment, and enable them to access this? (This includes language interpreters, signers, specialist advice or advocates.)</t>
  </si>
  <si>
    <t>Is there documented evidence that  people who use services and those close to them are given support to find further information or ask questions about their care and treatment?</t>
  </si>
  <si>
    <t>RESPONSIVE</t>
  </si>
  <si>
    <t>By responsive, it means that services are organised so that they meet people’s needs.</t>
  </si>
  <si>
    <t>R1</t>
  </si>
  <si>
    <t>Are services planned and delivered to meet the needs of people?</t>
  </si>
  <si>
    <t>Is there evidence that patients with a learning disability, dementia and complex needs are supported to make decisions about their care through the use of care plans.</t>
  </si>
  <si>
    <t>R2</t>
  </si>
  <si>
    <t>Do services take account of the needs of different people, including those in vulnerable circumstances?</t>
  </si>
  <si>
    <t>Where people’s needs are not being met, is this identified and used to inform how services are planned and developed?</t>
  </si>
  <si>
    <t>Are the extended appointment slots available?</t>
  </si>
  <si>
    <t>WELL LED</t>
  </si>
  <si>
    <t>Well-led means that the leadership, management and governance of the Practice assures the delivery of high quality person-centred care, supports learning and innovation, and promotes an open and fair culture.</t>
  </si>
  <si>
    <t>W2</t>
  </si>
  <si>
    <t>Do the governance arrangements ensure that responsibilities are clear and that quality, performance and risks are identified, understood and
managed?</t>
  </si>
  <si>
    <t xml:space="preserve">Is there a systematic programme of clinical and internal audit, which is used to monitor quality and systems to identify where action should be taken? </t>
  </si>
  <si>
    <t>Are all clinical staff kept up to date with relevant case law?</t>
  </si>
  <si>
    <t>W3</t>
  </si>
  <si>
    <t>How does the
leadership and culture
reflect the vision and
values, encourage
openness and
transparency and
promote good quality
care?</t>
  </si>
  <si>
    <t>There is a clear leadership structure and designated Safeguarding responsibility.</t>
  </si>
  <si>
    <t>SG lead ensures all staff are appropriately trained for their role and are aware of all relevant legislation.</t>
  </si>
  <si>
    <t xml:space="preserve"> Does the culture encourage candour, openness and honesty, with regular meetings and a culture of challenge and debate?</t>
  </si>
  <si>
    <r>
      <t>Safe means people are protected from abuse</t>
    </r>
    <r>
      <rPr>
        <b/>
        <sz val="11"/>
        <color theme="1"/>
        <rFont val="Calibri"/>
        <family val="2"/>
      </rPr>
      <t>*</t>
    </r>
    <r>
      <rPr>
        <b/>
        <sz val="11"/>
        <color theme="1"/>
        <rFont val="Calibri"/>
        <family val="2"/>
        <scheme val="minor"/>
      </rPr>
      <t xml:space="preserve"> and avoidable harm</t>
    </r>
  </si>
  <si>
    <t>Does the practice have a Safeguarding Policy?</t>
  </si>
  <si>
    <t>Does the practice has a named SG lead and a deputy SG lead with delegated responsibility to act in the lead’s absence?</t>
  </si>
  <si>
    <t>Other polices such as Consent, DNARCPR, Chaperone, etc.</t>
  </si>
  <si>
    <t>Safeguarding policy</t>
  </si>
  <si>
    <t>a</t>
  </si>
  <si>
    <t>b</t>
  </si>
  <si>
    <t>c</t>
  </si>
  <si>
    <t>d</t>
  </si>
  <si>
    <t>e</t>
  </si>
  <si>
    <t>g</t>
  </si>
  <si>
    <t>h</t>
  </si>
  <si>
    <t>i</t>
  </si>
  <si>
    <t>j</t>
  </si>
  <si>
    <t>k</t>
  </si>
  <si>
    <t>l</t>
  </si>
  <si>
    <t>m</t>
  </si>
  <si>
    <t>f</t>
  </si>
  <si>
    <t>Safeguarding referral details in policy (and may be in other relevant areas such as clinical rooms)</t>
  </si>
  <si>
    <t>Does the Safeguarding policy outline how to refer concerns?</t>
  </si>
  <si>
    <t>Names of leads in Safeguarding policy and staff are able to identify who they are on discussion.</t>
  </si>
  <si>
    <t>Practice has systems in place to manage and review risks to children, young people &amp; vulnerable adults?</t>
  </si>
  <si>
    <t>Vulnerable people registers, regular practice and MDT meetings in the practice.  Safeguarding / MCA as agenda item on these agendas for these meetings.  Evidence of actions required on minutes.</t>
  </si>
  <si>
    <t>Patient alert system used to highlight risks; relevant registers in place such as Dementia / LD</t>
  </si>
  <si>
    <t>Copies of minutes.  MCA and Safeguarding as agenda items.  Actions required documented</t>
  </si>
  <si>
    <t>Staff can give examples of seeking support from senior staff if a patient presents unwell.  Alert systems in place on patient record system to call for help</t>
  </si>
  <si>
    <t>Safeguarding / MCA policy  - info re Office of the Public Guardian</t>
  </si>
  <si>
    <t xml:space="preserve"> Does the practice collect IMCA referral data?</t>
  </si>
  <si>
    <t xml:space="preserve">Does the practice audit compliance with the Mental Capacity Act? </t>
  </si>
  <si>
    <t>Is there a practice policy for documenting patient consent?</t>
  </si>
  <si>
    <t>Best interest checklist in place.</t>
  </si>
  <si>
    <t>Staff able to provide examples of best interest decision making, who discussed with and rationale for decision.  Review medical records</t>
  </si>
  <si>
    <t xml:space="preserve">Reference to patient wishes documented as above; </t>
  </si>
  <si>
    <t>Copy of training register with staff attendance at training</t>
  </si>
  <si>
    <t>Records of one to one; clinical supervision; appraisals; revalidation records</t>
  </si>
  <si>
    <t xml:space="preserve"> How well do staff and
services work together
to deliver effective care
and treatment?</t>
  </si>
  <si>
    <t>Are people supported to make decisions?</t>
  </si>
  <si>
    <t>MCA policy / discussion with staff / patient record / use of READ code</t>
  </si>
  <si>
    <t xml:space="preserve">Do staff know how to refer to an Independent Mental Capacity Advocate (IMCA) </t>
  </si>
  <si>
    <t>IMCA referral details in MCA policy / discussion with staff</t>
  </si>
  <si>
    <r>
      <t xml:space="preserve">Have all staff that </t>
    </r>
    <r>
      <rPr>
        <b/>
        <sz val="11"/>
        <color theme="1"/>
        <rFont val="Calibri"/>
        <family val="2"/>
        <scheme val="minor"/>
      </rPr>
      <t xml:space="preserve">visit patients </t>
    </r>
    <r>
      <rPr>
        <sz val="11"/>
        <color theme="1"/>
        <rFont val="Calibri"/>
        <family val="2"/>
        <scheme val="minor"/>
      </rPr>
      <t>completed Deprivation of Liberty Safeguards (DoLs), training</t>
    </r>
  </si>
  <si>
    <t>Consent policy; consent forms; READ codes used</t>
  </si>
  <si>
    <t>MCA audit</t>
  </si>
  <si>
    <t>List of IMCA referral data</t>
  </si>
  <si>
    <t>Are staff clear about their roles and do they understand what they are accountable for in relation to Safeguarding and MCA?</t>
  </si>
  <si>
    <t>Job descriptions; on discussion staff are able to say.</t>
  </si>
  <si>
    <t>Attendance at relevant Practice Learning Time events.  Shared at Practice meeting - documented in minutes</t>
  </si>
  <si>
    <t>Minutes of meetings; discussion with staff</t>
  </si>
  <si>
    <t>Do staff know how to raise concerns about their organisation?</t>
  </si>
  <si>
    <t>Whistleblowing policy in place/ incident process</t>
  </si>
  <si>
    <t>Is the MCA policy referenced in other relevant policies?</t>
  </si>
  <si>
    <t>Protocols in place; READ codes used; MCA / Best interest templates available for use; records evidence discussions.</t>
  </si>
  <si>
    <t>Records include MCA assessments using templates</t>
  </si>
  <si>
    <t>Do staff have the skills, knowledge and experience to deliver effective care and treatment?</t>
  </si>
  <si>
    <t>Copy of MCA code of practice available for staff to access or links to document available</t>
  </si>
  <si>
    <t>Job descriptions have safeguarding / MCA responsibilities added to JD where possible; Added to staff handbook / part of staff induction programme.</t>
  </si>
  <si>
    <t>Documented evidence of leaflets including easy read; use of interpreter / advocates, etc.</t>
  </si>
  <si>
    <t xml:space="preserve">Staff are able to provide examples; referral data to specialist services.  </t>
  </si>
  <si>
    <t>Examples provided by staff.  E.g. employing counsellor / specialist rooms / late appointments</t>
  </si>
  <si>
    <t>SG roles and responsibilities outlined in JD</t>
  </si>
  <si>
    <t>Copy of MCA policy</t>
  </si>
  <si>
    <t>KLOE</t>
  </si>
  <si>
    <t>Examples of evidence required</t>
  </si>
  <si>
    <t xml:space="preserve">Patient care plans/ shared care systems </t>
  </si>
  <si>
    <t>Discussion with staff / identified in MCA policy</t>
  </si>
  <si>
    <t xml:space="preserve">Practice has a register of patient subject to a DoLs authorisation.  Info added to patient alert system. </t>
  </si>
  <si>
    <t>Documented evidence of leaflets including easy read; use of interpreter / advocates, etc.  NB:  try and automatically complete form Q E6 / b</t>
  </si>
  <si>
    <t>Is there evidence that vulnerable patients are prioritised for an appointment?</t>
  </si>
  <si>
    <t>Evidence of clinical audit programme planned and completed</t>
  </si>
  <si>
    <t>Name of Leads in policy; staff on discussion are able to tell you</t>
  </si>
  <si>
    <t>Is there a Named Safeguarding lead and Named Clinical Governance lead in the practice?</t>
  </si>
  <si>
    <t>Extended appointments available</t>
  </si>
  <si>
    <t>YES</t>
  </si>
  <si>
    <t>NO</t>
  </si>
  <si>
    <t>YES / NO</t>
  </si>
  <si>
    <r>
      <t xml:space="preserve">Protocol in place; original LPA seen and scanned into system - info added to patient alert system so that staff are aware.  Documented if </t>
    </r>
    <r>
      <rPr>
        <b/>
        <sz val="11"/>
        <color theme="1"/>
        <rFont val="Calibri"/>
        <family val="2"/>
        <scheme val="minor"/>
      </rPr>
      <t xml:space="preserve">Finance </t>
    </r>
    <r>
      <rPr>
        <sz val="11"/>
        <color theme="1"/>
        <rFont val="Calibri"/>
        <family val="2"/>
        <scheme val="minor"/>
      </rPr>
      <t xml:space="preserve">or </t>
    </r>
    <r>
      <rPr>
        <b/>
        <sz val="11"/>
        <color theme="1"/>
        <rFont val="Calibri"/>
        <family val="2"/>
        <scheme val="minor"/>
      </rPr>
      <t>Health and Welfare</t>
    </r>
    <r>
      <rPr>
        <sz val="11"/>
        <color theme="1"/>
        <rFont val="Calibri"/>
        <family val="2"/>
        <scheme val="minor"/>
      </rPr>
      <t xml:space="preserve">.  Protocol for Advanced decisions -  original seen and scanned into system - info added to patient alert system so that staff are aware.  Question on new patient questionnaire to trigger staff to ask. </t>
    </r>
  </si>
  <si>
    <t>Practice staff structure</t>
  </si>
  <si>
    <t>Required</t>
  </si>
  <si>
    <t>Desirable</t>
  </si>
  <si>
    <t>NA</t>
  </si>
  <si>
    <t xml:space="preserve">Required </t>
  </si>
  <si>
    <t>Is there evidence of how and when a person’s mental capacity to consent to care or treatment is assessed and, where appropriate, recorded?</t>
  </si>
  <si>
    <t xml:space="preserve">All patients with these diagnosis have a care plan in place; use of LD healthcare passport / This is me documentation.  </t>
  </si>
  <si>
    <t>Triggers are on patient records to highlight vulnerable patients and support required, including Advocate, easy read information, LPA, etc.</t>
  </si>
  <si>
    <t>CQC Domain</t>
  </si>
  <si>
    <t>ID</t>
  </si>
  <si>
    <t>Use list sent re admissions to follow up patients who go into a&amp;e when surgery open.  Have other alert systems to prompt 6 monthly / yearly reviews.  Surgery know who is an inpatient.</t>
  </si>
  <si>
    <t>Ref</t>
  </si>
  <si>
    <t>Not needed</t>
  </si>
  <si>
    <t>Summary</t>
  </si>
  <si>
    <t>Not Required</t>
  </si>
  <si>
    <t>TOTAL</t>
  </si>
  <si>
    <t>OVERALL</t>
  </si>
  <si>
    <t>% Required Completed</t>
  </si>
  <si>
    <t>Domain</t>
  </si>
  <si>
    <t>Please answer each question Yes /No</t>
  </si>
  <si>
    <t>A graph will automatically be generated evideing compliance</t>
  </si>
  <si>
    <t>No answers are areas for development / improvement</t>
  </si>
  <si>
    <r>
      <rPr>
        <b/>
        <sz val="12"/>
        <color theme="1"/>
        <rFont val="Arial"/>
        <family val="2"/>
      </rPr>
      <t>Instrucions for completion:</t>
    </r>
    <r>
      <rPr>
        <b/>
        <u/>
        <sz val="12"/>
        <color theme="1"/>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</si>
</sst>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sz val="20"/>
      <color theme="1"/>
      <name val="Calibri"/>
      <family val="2"/>
      <scheme val="minor"/>
    </font>
    <font>
      <b/>
      <sz val="11"/>
      <color theme="1"/>
      <name val="Calibri"/>
      <family val="2"/>
    </font>
    <font>
      <b/>
      <sz val="14"/>
      <color theme="1"/>
      <name val="Calibri"/>
      <family val="2"/>
      <scheme val="minor"/>
    </font>
    <font>
      <sz val="14"/>
      <color theme="1"/>
      <name val="Calibri"/>
      <family val="2"/>
      <scheme val="minor"/>
    </font>
    <font>
      <b/>
      <sz val="12"/>
      <color theme="1"/>
      <name val="Arial"/>
      <family val="2"/>
    </font>
    <font>
      <b/>
      <u/>
      <sz val="12"/>
      <color theme="1"/>
      <name val="Arial"/>
      <family val="2"/>
    </font>
  </fonts>
  <fills count="5">
    <fill>
      <patternFill patternType="none"/>
    </fill>
    <fill>
      <patternFill patternType="gray125"/>
    </fill>
    <fill>
      <patternFill patternType="solid">
        <fgColor theme="7" tint="0.39997558519241921"/>
        <bgColor indexed="64"/>
      </patternFill>
    </fill>
    <fill>
      <patternFill patternType="solid">
        <fgColor theme="0" tint="-0.34998626667073579"/>
        <bgColor indexed="64"/>
      </patternFill>
    </fill>
    <fill>
      <patternFill patternType="solid">
        <fgColor rgb="FF92D050"/>
        <bgColor indexed="64"/>
      </patternFill>
    </fill>
  </fills>
  <borders count="16">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s>
  <cellStyleXfs count="1">
    <xf numFmtId="0" fontId="0" fillId="0" borderId="0"/>
  </cellStyleXfs>
  <cellXfs count="96">
    <xf numFmtId="0" fontId="0" fillId="0" borderId="0" xfId="0"/>
    <xf numFmtId="0" fontId="0" fillId="0" borderId="0" xfId="0" applyBorder="1"/>
    <xf numFmtId="0" fontId="0" fillId="0" borderId="3" xfId="0" applyBorder="1"/>
    <xf numFmtId="0" fontId="0" fillId="0" borderId="3" xfId="0" applyBorder="1" applyAlignment="1">
      <alignment vertical="center"/>
    </xf>
    <xf numFmtId="0" fontId="0" fillId="0" borderId="3" xfId="0" applyBorder="1" applyAlignment="1">
      <alignment vertical="center" wrapText="1"/>
    </xf>
    <xf numFmtId="0" fontId="0" fillId="0" borderId="6" xfId="0" applyBorder="1" applyAlignment="1">
      <alignment vertical="center" wrapText="1"/>
    </xf>
    <xf numFmtId="0" fontId="0" fillId="0" borderId="6" xfId="0" applyBorder="1"/>
    <xf numFmtId="0" fontId="0" fillId="0" borderId="8" xfId="0" applyBorder="1" applyAlignment="1">
      <alignment vertical="center" wrapText="1"/>
    </xf>
    <xf numFmtId="0" fontId="0" fillId="0" borderId="3" xfId="0" applyFill="1" applyBorder="1" applyAlignment="1">
      <alignment vertical="center" wrapText="1"/>
    </xf>
    <xf numFmtId="0" fontId="0" fillId="0" borderId="11" xfId="0" applyBorder="1"/>
    <xf numFmtId="0" fontId="2" fillId="2" borderId="1" xfId="0" applyFont="1" applyFill="1" applyBorder="1"/>
    <xf numFmtId="0" fontId="0" fillId="0" borderId="6" xfId="0" applyBorder="1" applyAlignment="1">
      <alignment horizontal="center" vertical="center" wrapText="1"/>
    </xf>
    <xf numFmtId="0" fontId="0" fillId="0" borderId="3" xfId="0" applyBorder="1" applyAlignment="1">
      <alignment horizontal="center" vertical="center" wrapText="1"/>
    </xf>
    <xf numFmtId="0" fontId="0" fillId="0" borderId="3" xfId="0" applyBorder="1" applyAlignment="1">
      <alignment horizontal="center" vertical="center"/>
    </xf>
    <xf numFmtId="0" fontId="2" fillId="2" borderId="2" xfId="0" applyFont="1" applyFill="1" applyBorder="1" applyAlignment="1">
      <alignment horizontal="left"/>
    </xf>
    <xf numFmtId="0" fontId="0" fillId="0" borderId="7" xfId="0" applyFill="1" applyBorder="1" applyAlignment="1">
      <alignment vertical="center" wrapText="1"/>
    </xf>
    <xf numFmtId="0" fontId="0" fillId="0" borderId="3" xfId="0" applyBorder="1" applyAlignment="1">
      <alignment wrapText="1"/>
    </xf>
    <xf numFmtId="0" fontId="0" fillId="0" borderId="8" xfId="0" applyBorder="1" applyAlignment="1">
      <alignment horizontal="center" vertical="center" wrapText="1"/>
    </xf>
    <xf numFmtId="0" fontId="0" fillId="0" borderId="3" xfId="0" applyBorder="1" applyAlignment="1"/>
    <xf numFmtId="0" fontId="0" fillId="0" borderId="11" xfId="0" applyBorder="1" applyAlignment="1">
      <alignment horizontal="left" vertical="center" wrapText="1"/>
    </xf>
    <xf numFmtId="0" fontId="0" fillId="0" borderId="3" xfId="0" applyFill="1" applyBorder="1"/>
    <xf numFmtId="0" fontId="0" fillId="0" borderId="3" xfId="0" applyFill="1" applyBorder="1" applyAlignment="1">
      <alignment horizontal="center" vertical="center" wrapText="1"/>
    </xf>
    <xf numFmtId="0" fontId="0" fillId="0" borderId="0" xfId="0" applyAlignment="1">
      <alignment vertical="center"/>
    </xf>
    <xf numFmtId="0" fontId="0" fillId="0" borderId="0" xfId="0" applyAlignment="1">
      <alignment horizontal="center" vertical="center"/>
    </xf>
    <xf numFmtId="0" fontId="0" fillId="0" borderId="9" xfId="0" applyFill="1" applyBorder="1" applyAlignment="1">
      <alignment horizontal="center" vertical="center" wrapText="1"/>
    </xf>
    <xf numFmtId="0" fontId="0" fillId="0" borderId="10" xfId="0" applyBorder="1" applyAlignment="1">
      <alignment vertical="center"/>
    </xf>
    <xf numFmtId="0" fontId="0" fillId="0" borderId="9" xfId="0" applyBorder="1" applyAlignment="1">
      <alignment horizontal="center" vertical="center" wrapText="1"/>
    </xf>
    <xf numFmtId="0" fontId="0" fillId="0" borderId="6" xfId="0" applyBorder="1" applyAlignment="1">
      <alignment horizontal="center" vertical="center" wrapText="1"/>
    </xf>
    <xf numFmtId="0" fontId="0" fillId="0" borderId="3" xfId="0" applyBorder="1" applyAlignment="1">
      <alignment horizontal="center" vertical="center"/>
    </xf>
    <xf numFmtId="0" fontId="0" fillId="0" borderId="3" xfId="0" applyBorder="1" applyAlignment="1">
      <alignment horizontal="center" vertical="center" wrapText="1"/>
    </xf>
    <xf numFmtId="0" fontId="1" fillId="0" borderId="3" xfId="0" applyFont="1" applyBorder="1" applyAlignment="1">
      <alignment horizontal="center" vertical="center"/>
    </xf>
    <xf numFmtId="0" fontId="0" fillId="0" borderId="9" xfId="0" applyBorder="1" applyAlignment="1">
      <alignment horizontal="center" vertical="center" wrapText="1"/>
    </xf>
    <xf numFmtId="0" fontId="1" fillId="0" borderId="0" xfId="0" applyFont="1"/>
    <xf numFmtId="0" fontId="1" fillId="0" borderId="3" xfId="0" applyFont="1" applyBorder="1" applyAlignment="1">
      <alignment horizontal="center" vertical="center" wrapText="1"/>
    </xf>
    <xf numFmtId="0" fontId="4" fillId="2" borderId="7" xfId="0" applyFont="1" applyFill="1" applyBorder="1" applyAlignment="1">
      <alignment horizontal="center" vertical="center"/>
    </xf>
    <xf numFmtId="0" fontId="1" fillId="0" borderId="10" xfId="0" applyFont="1" applyBorder="1" applyAlignment="1">
      <alignment vertical="center"/>
    </xf>
    <xf numFmtId="0" fontId="0" fillId="0" borderId="10" xfId="0" applyBorder="1" applyAlignment="1">
      <alignment vertical="center" wrapText="1"/>
    </xf>
    <xf numFmtId="0" fontId="0" fillId="0" borderId="4" xfId="0" applyBorder="1" applyAlignment="1">
      <alignment vertical="center"/>
    </xf>
    <xf numFmtId="0" fontId="0" fillId="0" borderId="10" xfId="0" applyFill="1" applyBorder="1" applyAlignment="1">
      <alignment vertical="center"/>
    </xf>
    <xf numFmtId="0" fontId="0" fillId="0" borderId="10" xfId="0" applyFill="1" applyBorder="1" applyAlignment="1">
      <alignment vertical="center" wrapText="1"/>
    </xf>
    <xf numFmtId="0" fontId="4" fillId="2" borderId="3" xfId="0" applyFont="1" applyFill="1" applyBorder="1" applyAlignment="1">
      <alignment horizontal="center" vertical="center" wrapText="1"/>
    </xf>
    <xf numFmtId="0" fontId="4" fillId="2" borderId="3" xfId="0" applyFont="1" applyFill="1" applyBorder="1" applyAlignment="1">
      <alignment horizontal="center" vertical="center"/>
    </xf>
    <xf numFmtId="0" fontId="4" fillId="2" borderId="3" xfId="0" applyFont="1" applyFill="1" applyBorder="1" applyAlignment="1">
      <alignment vertical="center"/>
    </xf>
    <xf numFmtId="0" fontId="5" fillId="0" borderId="0" xfId="0" applyFont="1" applyAlignment="1">
      <alignment vertical="center"/>
    </xf>
    <xf numFmtId="0" fontId="4" fillId="2" borderId="0" xfId="0" applyFont="1" applyFill="1" applyAlignment="1">
      <alignment horizontal="center" vertical="center"/>
    </xf>
    <xf numFmtId="0" fontId="0" fillId="0" borderId="5" xfId="0" applyBorder="1"/>
    <xf numFmtId="2" fontId="0" fillId="0" borderId="5" xfId="0" applyNumberFormat="1" applyBorder="1"/>
    <xf numFmtId="0" fontId="0" fillId="3" borderId="0" xfId="0" applyFill="1" applyBorder="1"/>
    <xf numFmtId="0" fontId="0" fillId="3" borderId="0" xfId="0" applyFill="1"/>
    <xf numFmtId="1" fontId="0" fillId="0" borderId="0" xfId="0" applyNumberFormat="1" applyAlignment="1">
      <alignment horizontal="center"/>
    </xf>
    <xf numFmtId="0" fontId="1" fillId="0" borderId="11" xfId="0" applyFont="1" applyBorder="1" applyAlignment="1">
      <alignment horizontal="center" vertical="center" wrapText="1"/>
    </xf>
    <xf numFmtId="1" fontId="0" fillId="0" borderId="5" xfId="0" applyNumberFormat="1" applyBorder="1" applyAlignment="1">
      <alignment horizontal="center"/>
    </xf>
    <xf numFmtId="1" fontId="0" fillId="0" borderId="11" xfId="0" applyNumberFormat="1" applyBorder="1" applyAlignment="1">
      <alignment horizontal="center"/>
    </xf>
    <xf numFmtId="0" fontId="0" fillId="0" borderId="0" xfId="0" applyFont="1" applyAlignment="1">
      <alignment horizontal="right"/>
    </xf>
    <xf numFmtId="0" fontId="0" fillId="0" borderId="5" xfId="0" applyFont="1" applyBorder="1" applyAlignment="1">
      <alignment horizontal="right"/>
    </xf>
    <xf numFmtId="0" fontId="0" fillId="0" borderId="5" xfId="0" applyBorder="1" applyAlignment="1">
      <alignment horizontal="center" vertical="center"/>
    </xf>
    <xf numFmtId="0" fontId="1" fillId="0" borderId="0" xfId="0" applyFont="1" applyAlignment="1">
      <alignment horizontal="right"/>
    </xf>
    <xf numFmtId="1" fontId="1" fillId="0" borderId="0" xfId="0" applyNumberFormat="1" applyFont="1" applyAlignment="1">
      <alignment horizontal="center"/>
    </xf>
    <xf numFmtId="0" fontId="1" fillId="0" borderId="11" xfId="0" applyFont="1" applyBorder="1" applyAlignment="1">
      <alignment horizontal="right"/>
    </xf>
    <xf numFmtId="0" fontId="1" fillId="0" borderId="11" xfId="0" applyFont="1" applyBorder="1" applyAlignment="1">
      <alignment horizontal="center"/>
    </xf>
    <xf numFmtId="0" fontId="0" fillId="0" borderId="9" xfId="0" applyBorder="1" applyAlignment="1">
      <alignment horizontal="center" vertical="center" wrapText="1"/>
    </xf>
    <xf numFmtId="0" fontId="0" fillId="0" borderId="7" xfId="0" applyBorder="1" applyAlignment="1">
      <alignment horizontal="center" vertical="center" wrapText="1"/>
    </xf>
    <xf numFmtId="0" fontId="0" fillId="0" borderId="6" xfId="0" applyBorder="1" applyAlignment="1">
      <alignment horizontal="center" vertical="center" wrapText="1"/>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6" xfId="0" applyFont="1" applyBorder="1" applyAlignment="1">
      <alignment horizontal="center" vertical="center"/>
    </xf>
    <xf numFmtId="0" fontId="2" fillId="2" borderId="10" xfId="0" applyFont="1" applyFill="1" applyBorder="1" applyAlignment="1">
      <alignment vertical="center"/>
    </xf>
    <xf numFmtId="0" fontId="2" fillId="2" borderId="11" xfId="0" applyFont="1" applyFill="1" applyBorder="1" applyAlignment="1">
      <alignment vertical="center"/>
    </xf>
    <xf numFmtId="0" fontId="2" fillId="2" borderId="8" xfId="0" applyFont="1" applyFill="1" applyBorder="1" applyAlignment="1">
      <alignment vertical="center"/>
    </xf>
    <xf numFmtId="0" fontId="1" fillId="0" borderId="10" xfId="0" applyFont="1" applyBorder="1" applyAlignment="1">
      <alignment horizontal="left" vertical="center"/>
    </xf>
    <xf numFmtId="0" fontId="1" fillId="0" borderId="11" xfId="0" applyFont="1" applyBorder="1" applyAlignment="1">
      <alignment horizontal="left" vertical="center"/>
    </xf>
    <xf numFmtId="0" fontId="1" fillId="0" borderId="8" xfId="0" applyFont="1" applyBorder="1" applyAlignment="1">
      <alignment horizontal="left" vertical="center"/>
    </xf>
    <xf numFmtId="0" fontId="2" fillId="2" borderId="10" xfId="0" applyFont="1" applyFill="1" applyBorder="1" applyAlignment="1">
      <alignment horizontal="left"/>
    </xf>
    <xf numFmtId="0" fontId="2" fillId="2" borderId="11" xfId="0" applyFont="1" applyFill="1" applyBorder="1" applyAlignment="1">
      <alignment horizontal="left"/>
    </xf>
    <xf numFmtId="0" fontId="2" fillId="2" borderId="8" xfId="0" applyFont="1" applyFill="1" applyBorder="1" applyAlignment="1">
      <alignment horizontal="left"/>
    </xf>
    <xf numFmtId="0" fontId="1" fillId="0" borderId="1" xfId="0" applyFont="1" applyBorder="1" applyAlignment="1">
      <alignment horizontal="left" vertical="center" wrapText="1"/>
    </xf>
    <xf numFmtId="0" fontId="1" fillId="0" borderId="2" xfId="0" applyFont="1" applyBorder="1" applyAlignment="1">
      <alignment horizontal="left" vertical="center" wrapText="1"/>
    </xf>
    <xf numFmtId="0" fontId="1" fillId="0" borderId="7" xfId="0" applyFont="1" applyFill="1" applyBorder="1" applyAlignment="1">
      <alignment horizontal="center" vertical="center"/>
    </xf>
    <xf numFmtId="0" fontId="1" fillId="0" borderId="6" xfId="0" applyFont="1" applyFill="1" applyBorder="1" applyAlignment="1">
      <alignment horizontal="center" vertical="center"/>
    </xf>
    <xf numFmtId="0" fontId="2" fillId="2" borderId="10" xfId="0" applyFont="1" applyFill="1" applyBorder="1"/>
    <xf numFmtId="0" fontId="2" fillId="2" borderId="11" xfId="0" applyFont="1" applyFill="1" applyBorder="1"/>
    <xf numFmtId="0" fontId="2" fillId="2" borderId="8" xfId="0" applyFont="1" applyFill="1" applyBorder="1"/>
    <xf numFmtId="0" fontId="1" fillId="0" borderId="3" xfId="0" applyFont="1" applyBorder="1" applyAlignment="1">
      <alignment horizontal="center" vertical="center"/>
    </xf>
    <xf numFmtId="0" fontId="0" fillId="0" borderId="3" xfId="0" applyBorder="1" applyAlignment="1">
      <alignment horizontal="center" vertical="center" wrapText="1"/>
    </xf>
    <xf numFmtId="0" fontId="1" fillId="0" borderId="9" xfId="0" applyFont="1" applyBorder="1" applyAlignment="1">
      <alignment horizontal="center" vertical="center" wrapText="1"/>
    </xf>
    <xf numFmtId="0" fontId="1" fillId="0" borderId="6" xfId="0" applyFont="1" applyBorder="1" applyAlignment="1">
      <alignment horizontal="center" vertical="center" wrapText="1"/>
    </xf>
    <xf numFmtId="0" fontId="1" fillId="0" borderId="3" xfId="0" applyFont="1" applyBorder="1" applyAlignment="1">
      <alignment horizontal="center" vertical="center" wrapText="1"/>
    </xf>
    <xf numFmtId="0" fontId="1" fillId="4" borderId="2" xfId="0" applyFont="1" applyFill="1" applyBorder="1" applyAlignment="1">
      <alignment horizontal="left"/>
    </xf>
    <xf numFmtId="0" fontId="1" fillId="4" borderId="12" xfId="0" applyFont="1" applyFill="1" applyBorder="1" applyAlignment="1">
      <alignment horizontal="left"/>
    </xf>
    <xf numFmtId="0" fontId="6" fillId="4" borderId="13" xfId="0" applyFont="1" applyFill="1" applyBorder="1" applyAlignment="1">
      <alignment horizontal="left"/>
    </xf>
    <xf numFmtId="0" fontId="1" fillId="4" borderId="0" xfId="0" applyFont="1" applyFill="1" applyBorder="1" applyAlignment="1">
      <alignment horizontal="left"/>
    </xf>
    <xf numFmtId="0" fontId="1" fillId="4" borderId="14" xfId="0" applyFont="1" applyFill="1" applyBorder="1" applyAlignment="1">
      <alignment horizontal="left"/>
    </xf>
    <xf numFmtId="0" fontId="6" fillId="4" borderId="4" xfId="0" applyFont="1" applyFill="1" applyBorder="1" applyAlignment="1">
      <alignment horizontal="left"/>
    </xf>
    <xf numFmtId="0" fontId="1" fillId="4" borderId="5" xfId="0" applyFont="1" applyFill="1" applyBorder="1" applyAlignment="1">
      <alignment horizontal="left"/>
    </xf>
    <xf numFmtId="0" fontId="1" fillId="4" borderId="15" xfId="0" applyFont="1" applyFill="1" applyBorder="1" applyAlignment="1">
      <alignment horizontal="left"/>
    </xf>
    <xf numFmtId="0" fontId="7" fillId="4" borderId="1" xfId="0" applyFont="1" applyFill="1" applyBorder="1" applyAlignment="1">
      <alignment horizontal="left"/>
    </xf>
  </cellXfs>
  <cellStyles count="1">
    <cellStyle name="Normal" xfId="0" builtinId="0"/>
  </cellStyles>
  <dxfs count="20">
    <dxf>
      <fill>
        <patternFill>
          <bgColor theme="6"/>
        </patternFill>
      </fill>
    </dxf>
    <dxf>
      <fill>
        <patternFill>
          <bgColor theme="5"/>
        </patternFill>
      </fill>
    </dxf>
    <dxf>
      <fill>
        <patternFill>
          <bgColor theme="6"/>
        </patternFill>
      </fill>
    </dxf>
    <dxf>
      <fill>
        <patternFill>
          <bgColor theme="5"/>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theme="6"/>
        </patternFill>
      </fill>
    </dxf>
    <dxf>
      <fill>
        <patternFill>
          <bgColor theme="5"/>
        </patternFill>
      </fill>
    </dxf>
    <dxf>
      <fill>
        <patternFill>
          <bgColor theme="6"/>
        </patternFill>
      </fill>
    </dxf>
    <dxf>
      <fill>
        <patternFill>
          <bgColor theme="5"/>
        </patternFill>
      </fill>
    </dxf>
    <dxf>
      <fill>
        <patternFill>
          <bgColor theme="6"/>
        </patternFill>
      </fill>
    </dxf>
    <dxf>
      <fill>
        <patternFill>
          <bgColor theme="5"/>
        </patternFill>
      </fill>
    </dxf>
    <dxf>
      <fill>
        <patternFill>
          <bgColor theme="6"/>
        </patternFill>
      </fill>
    </dxf>
    <dxf>
      <fill>
        <patternFill>
          <bgColor theme="5"/>
        </patternFill>
      </fill>
    </dxf>
    <dxf>
      <fill>
        <patternFill>
          <bgColor theme="6"/>
        </patternFill>
      </fill>
    </dxf>
    <dxf>
      <fill>
        <patternFill>
          <bgColor theme="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strRef>
              <c:f>'Assurance tool'!$D$66</c:f>
              <c:strCache>
                <c:ptCount val="1"/>
                <c:pt idx="0">
                  <c:v>% Required Completed</c:v>
                </c:pt>
              </c:strCache>
            </c:strRef>
          </c:tx>
          <c:spPr>
            <a:solidFill>
              <a:schemeClr val="accent3"/>
            </a:solidFill>
          </c:spPr>
          <c:invertIfNegative val="0"/>
          <c:dLbls>
            <c:dLbl>
              <c:idx val="4"/>
              <c:delete val="1"/>
            </c:dLbl>
            <c:dLbl>
              <c:idx val="9"/>
              <c:delete val="1"/>
            </c:dLbl>
            <c:dLblPos val="inEnd"/>
            <c:showLegendKey val="0"/>
            <c:showVal val="1"/>
            <c:showCatName val="0"/>
            <c:showSerName val="0"/>
            <c:showPercent val="0"/>
            <c:showBubbleSize val="0"/>
            <c:showLeaderLines val="0"/>
          </c:dLbls>
          <c:cat>
            <c:strRef>
              <c:f>'Assurance tool'!$C$67:$C$78</c:f>
              <c:strCache>
                <c:ptCount val="12"/>
                <c:pt idx="0">
                  <c:v>S3</c:v>
                </c:pt>
                <c:pt idx="1">
                  <c:v>S4</c:v>
                </c:pt>
                <c:pt idx="2">
                  <c:v>E1</c:v>
                </c:pt>
                <c:pt idx="3">
                  <c:v>E3</c:v>
                </c:pt>
                <c:pt idx="4">
                  <c:v>E4</c:v>
                </c:pt>
                <c:pt idx="5">
                  <c:v>E5</c:v>
                </c:pt>
                <c:pt idx="6">
                  <c:v>E6</c:v>
                </c:pt>
                <c:pt idx="7">
                  <c:v>C2</c:v>
                </c:pt>
                <c:pt idx="8">
                  <c:v>R1</c:v>
                </c:pt>
                <c:pt idx="9">
                  <c:v>R2</c:v>
                </c:pt>
                <c:pt idx="10">
                  <c:v>W2</c:v>
                </c:pt>
                <c:pt idx="11">
                  <c:v>W3</c:v>
                </c:pt>
              </c:strCache>
            </c:strRef>
          </c:cat>
          <c:val>
            <c:numRef>
              <c:f>'Assurance tool'!$D$67:$D$78</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er>
        <c:dLbls>
          <c:showLegendKey val="0"/>
          <c:showVal val="0"/>
          <c:showCatName val="0"/>
          <c:showSerName val="0"/>
          <c:showPercent val="0"/>
          <c:showBubbleSize val="0"/>
        </c:dLbls>
        <c:gapWidth val="50"/>
        <c:axId val="78823808"/>
        <c:axId val="78825344"/>
      </c:barChart>
      <c:catAx>
        <c:axId val="78823808"/>
        <c:scaling>
          <c:orientation val="minMax"/>
        </c:scaling>
        <c:delete val="0"/>
        <c:axPos val="b"/>
        <c:majorTickMark val="out"/>
        <c:minorTickMark val="none"/>
        <c:tickLblPos val="nextTo"/>
        <c:crossAx val="78825344"/>
        <c:crosses val="autoZero"/>
        <c:auto val="1"/>
        <c:lblAlgn val="ctr"/>
        <c:lblOffset val="100"/>
        <c:noMultiLvlLbl val="0"/>
      </c:catAx>
      <c:valAx>
        <c:axId val="78825344"/>
        <c:scaling>
          <c:orientation val="minMax"/>
          <c:max val="100"/>
        </c:scaling>
        <c:delete val="0"/>
        <c:axPos val="l"/>
        <c:majorGridlines/>
        <c:numFmt formatCode="0" sourceLinked="1"/>
        <c:majorTickMark val="out"/>
        <c:minorTickMark val="none"/>
        <c:tickLblPos val="nextTo"/>
        <c:crossAx val="78823808"/>
        <c:crosses val="autoZero"/>
        <c:crossBetween val="between"/>
      </c:valAx>
    </c:plotArea>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371475</xdr:colOff>
      <xdr:row>6</xdr:row>
      <xdr:rowOff>35377</xdr:rowOff>
    </xdr:from>
    <xdr:to>
      <xdr:col>13</xdr:col>
      <xdr:colOff>159203</xdr:colOff>
      <xdr:row>27</xdr:row>
      <xdr:rowOff>187778</xdr:rowOff>
    </xdr:to>
    <xdr:sp macro="" textlink="">
      <xdr:nvSpPr>
        <xdr:cNvPr id="2" name="TextBox 1"/>
        <xdr:cNvSpPr txBox="1"/>
      </xdr:nvSpPr>
      <xdr:spPr>
        <a:xfrm>
          <a:off x="371475" y="1178377"/>
          <a:ext cx="7747907" cy="41529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n-GB" sz="2000">
            <a:latin typeface="Arial" panose="020B0604020202020204" pitchFamily="34" charset="0"/>
            <a:cs typeface="Arial" panose="020B0604020202020204" pitchFamily="34" charset="0"/>
          </a:endParaRPr>
        </a:p>
        <a:p>
          <a:pPr algn="ctr"/>
          <a:r>
            <a:rPr lang="en-GB" sz="2000">
              <a:latin typeface="Arial" panose="020B0604020202020204" pitchFamily="34" charset="0"/>
              <a:cs typeface="Arial" panose="020B0604020202020204" pitchFamily="34" charset="0"/>
            </a:rPr>
            <a:t>Mental</a:t>
          </a:r>
          <a:r>
            <a:rPr lang="en-GB" sz="2000" baseline="0">
              <a:latin typeface="Arial" panose="020B0604020202020204" pitchFamily="34" charset="0"/>
              <a:cs typeface="Arial" panose="020B0604020202020204" pitchFamily="34" charset="0"/>
            </a:rPr>
            <a:t> Capacity Act (2005) &amp; Deprivation of Liberty </a:t>
          </a:r>
        </a:p>
        <a:p>
          <a:pPr algn="ctr"/>
          <a:r>
            <a:rPr lang="en-GB" sz="2000" baseline="0">
              <a:latin typeface="Arial" panose="020B0604020202020204" pitchFamily="34" charset="0"/>
              <a:cs typeface="Arial" panose="020B0604020202020204" pitchFamily="34" charset="0"/>
            </a:rPr>
            <a:t>Audit tool for Primary Care </a:t>
          </a:r>
        </a:p>
        <a:p>
          <a:pPr algn="ctr"/>
          <a:endParaRPr lang="en-GB" sz="2000" baseline="0">
            <a:latin typeface="Arial" panose="020B0604020202020204" pitchFamily="34" charset="0"/>
            <a:cs typeface="Arial" panose="020B0604020202020204" pitchFamily="34" charset="0"/>
          </a:endParaRPr>
        </a:p>
        <a:p>
          <a:pPr algn="ctr"/>
          <a:r>
            <a:rPr lang="en-GB" sz="2000" baseline="0">
              <a:latin typeface="Arial" panose="020B0604020202020204" pitchFamily="34" charset="0"/>
              <a:cs typeface="Arial" panose="020B0604020202020204" pitchFamily="34" charset="0"/>
            </a:rPr>
            <a:t>created on behalf of </a:t>
          </a:r>
        </a:p>
        <a:p>
          <a:pPr algn="ctr"/>
          <a:endParaRPr lang="en-GB" sz="2000" baseline="0">
            <a:latin typeface="Arial" panose="020B0604020202020204" pitchFamily="34" charset="0"/>
            <a:cs typeface="Arial" panose="020B0604020202020204" pitchFamily="34" charset="0"/>
          </a:endParaRPr>
        </a:p>
        <a:p>
          <a:pPr algn="ctr"/>
          <a:r>
            <a:rPr lang="en-GB" sz="2000" baseline="0">
              <a:latin typeface="Arial" panose="020B0604020202020204" pitchFamily="34" charset="0"/>
              <a:cs typeface="Arial" panose="020B0604020202020204" pitchFamily="34" charset="0"/>
            </a:rPr>
            <a:t>Kent and Medway Clincial Commissioning Groups</a:t>
          </a:r>
        </a:p>
        <a:p>
          <a:pPr algn="ctr"/>
          <a:endParaRPr lang="en-GB" sz="2000" baseline="0">
            <a:latin typeface="Arial" panose="020B0604020202020204" pitchFamily="34" charset="0"/>
            <a:cs typeface="Arial" panose="020B0604020202020204" pitchFamily="34" charset="0"/>
          </a:endParaRPr>
        </a:p>
        <a:p>
          <a:pPr algn="ctr"/>
          <a:r>
            <a:rPr lang="en-GB" sz="2000" baseline="0">
              <a:latin typeface="Arial" panose="020B0604020202020204" pitchFamily="34" charset="0"/>
              <a:cs typeface="Arial" panose="020B0604020202020204" pitchFamily="34" charset="0"/>
            </a:rPr>
            <a:t>by </a:t>
          </a:r>
        </a:p>
        <a:p>
          <a:pPr algn="ctr"/>
          <a:r>
            <a:rPr lang="en-GB" sz="2000" baseline="0">
              <a:latin typeface="Arial" panose="020B0604020202020204" pitchFamily="34" charset="0"/>
              <a:cs typeface="Arial" panose="020B0604020202020204" pitchFamily="34" charset="0"/>
            </a:rPr>
            <a:t>Wendy Bennett</a:t>
          </a:r>
        </a:p>
        <a:p>
          <a:pPr algn="ctr"/>
          <a:r>
            <a:rPr lang="en-GB" sz="2000" baseline="0">
              <a:latin typeface="Arial" panose="020B0604020202020204" pitchFamily="34" charset="0"/>
              <a:cs typeface="Arial" panose="020B0604020202020204" pitchFamily="34" charset="0"/>
            </a:rPr>
            <a:t>Quality Improvement Nurse, MCA and DoLs</a:t>
          </a:r>
        </a:p>
        <a:p>
          <a:pPr algn="ctr"/>
          <a:endParaRPr lang="en-GB" sz="1100"/>
        </a:p>
      </xdr:txBody>
    </xdr:sp>
    <xdr:clientData/>
  </xdr:twoCellAnchor>
  <xdr:twoCellAnchor editAs="oneCell">
    <xdr:from>
      <xdr:col>9</xdr:col>
      <xdr:colOff>557894</xdr:colOff>
      <xdr:row>1</xdr:row>
      <xdr:rowOff>40821</xdr:rowOff>
    </xdr:from>
    <xdr:to>
      <xdr:col>13</xdr:col>
      <xdr:colOff>248330</xdr:colOff>
      <xdr:row>5</xdr:row>
      <xdr:rowOff>151492</xdr:rowOff>
    </xdr:to>
    <xdr:pic>
      <xdr:nvPicPr>
        <xdr:cNvPr id="4" name="Picture 3"/>
        <xdr:cNvPicPr>
          <a:picLocks noChangeAspect="1"/>
        </xdr:cNvPicPr>
      </xdr:nvPicPr>
      <xdr:blipFill>
        <a:blip xmlns:r="http://schemas.openxmlformats.org/officeDocument/2006/relationships" r:embed="rId1"/>
        <a:stretch>
          <a:fillRect/>
        </a:stretch>
      </xdr:blipFill>
      <xdr:spPr>
        <a:xfrm>
          <a:off x="6068787" y="231321"/>
          <a:ext cx="2139722" cy="87267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231322</xdr:colOff>
      <xdr:row>65</xdr:row>
      <xdr:rowOff>84365</xdr:rowOff>
    </xdr:from>
    <xdr:to>
      <xdr:col>7</xdr:col>
      <xdr:colOff>4327071</xdr:colOff>
      <xdr:row>79</xdr:row>
      <xdr:rowOff>27214</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5:J34"/>
  <sheetViews>
    <sheetView showGridLines="0" tabSelected="1" topLeftCell="A2" zoomScale="70" zoomScaleNormal="70" workbookViewId="0">
      <selection activeCell="P28" sqref="P28"/>
    </sheetView>
  </sheetViews>
  <sheetFormatPr defaultRowHeight="15" x14ac:dyDescent="0.25"/>
  <sheetData>
    <row r="5" spans="10:10" x14ac:dyDescent="0.25">
      <c r="J5" s="1"/>
    </row>
    <row r="31" spans="2:8" ht="15.75" x14ac:dyDescent="0.25">
      <c r="B31" s="95" t="s">
        <v>167</v>
      </c>
      <c r="C31" s="87"/>
      <c r="D31" s="87"/>
      <c r="E31" s="87"/>
      <c r="F31" s="87"/>
      <c r="G31" s="87"/>
      <c r="H31" s="88"/>
    </row>
    <row r="32" spans="2:8" ht="15.75" x14ac:dyDescent="0.25">
      <c r="B32" s="89" t="s">
        <v>164</v>
      </c>
      <c r="C32" s="90"/>
      <c r="D32" s="90"/>
      <c r="E32" s="90"/>
      <c r="F32" s="90"/>
      <c r="G32" s="90"/>
      <c r="H32" s="91"/>
    </row>
    <row r="33" spans="2:8" ht="15.75" x14ac:dyDescent="0.25">
      <c r="B33" s="89" t="s">
        <v>165</v>
      </c>
      <c r="C33" s="90"/>
      <c r="D33" s="90"/>
      <c r="E33" s="90"/>
      <c r="F33" s="90"/>
      <c r="G33" s="90"/>
      <c r="H33" s="91"/>
    </row>
    <row r="34" spans="2:8" ht="15.75" x14ac:dyDescent="0.25">
      <c r="B34" s="92" t="s">
        <v>166</v>
      </c>
      <c r="C34" s="93"/>
      <c r="D34" s="93"/>
      <c r="E34" s="93"/>
      <c r="F34" s="93"/>
      <c r="G34" s="93"/>
      <c r="H34" s="94"/>
    </row>
  </sheetData>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79"/>
  <sheetViews>
    <sheetView showGridLines="0" view="pageBreakPreview" topLeftCell="G8" zoomScale="70" zoomScaleNormal="70" zoomScaleSheetLayoutView="70" workbookViewId="0">
      <selection activeCell="H8" sqref="H8"/>
    </sheetView>
  </sheetViews>
  <sheetFormatPr defaultRowHeight="15" x14ac:dyDescent="0.25"/>
  <cols>
    <col min="1" max="1" width="2.140625" customWidth="1"/>
    <col min="2" max="2" width="13.7109375" customWidth="1"/>
    <col min="3" max="3" width="25.140625" customWidth="1"/>
    <col min="4" max="4" width="14.5703125" customWidth="1"/>
    <col min="5" max="5" width="7.42578125" customWidth="1"/>
    <col min="6" max="6" width="108.42578125" customWidth="1"/>
    <col min="7" max="7" width="9.85546875" customWidth="1"/>
    <col min="8" max="8" width="68.85546875" customWidth="1"/>
  </cols>
  <sheetData>
    <row r="1" spans="2:11" x14ac:dyDescent="0.25">
      <c r="B1" t="s">
        <v>1</v>
      </c>
    </row>
    <row r="2" spans="2:11" ht="27.75" customHeight="1" x14ac:dyDescent="0.25">
      <c r="B2" s="66" t="s">
        <v>0</v>
      </c>
      <c r="C2" s="67"/>
      <c r="D2" s="67"/>
      <c r="E2" s="67"/>
      <c r="F2" s="67"/>
      <c r="G2" s="67"/>
      <c r="H2" s="68"/>
    </row>
    <row r="3" spans="2:11" ht="24.75" customHeight="1" x14ac:dyDescent="0.25">
      <c r="B3" s="69" t="s">
        <v>69</v>
      </c>
      <c r="C3" s="70"/>
      <c r="D3" s="70"/>
      <c r="E3" s="70"/>
      <c r="F3" s="70"/>
      <c r="G3" s="70"/>
      <c r="H3" s="71"/>
      <c r="I3" s="1"/>
      <c r="J3" s="1"/>
      <c r="K3" s="1"/>
    </row>
    <row r="4" spans="2:11" x14ac:dyDescent="0.25">
      <c r="B4" s="2"/>
      <c r="C4" s="2"/>
      <c r="D4" s="2"/>
      <c r="E4" s="2"/>
      <c r="F4" s="2"/>
      <c r="G4" s="3" t="s">
        <v>2</v>
      </c>
      <c r="H4" s="3" t="s">
        <v>3</v>
      </c>
    </row>
    <row r="5" spans="2:11" ht="28.5" customHeight="1" x14ac:dyDescent="0.25">
      <c r="B5" s="63" t="s">
        <v>4</v>
      </c>
      <c r="C5" s="60" t="s">
        <v>5</v>
      </c>
      <c r="D5" s="26" t="s">
        <v>146</v>
      </c>
      <c r="E5" s="12" t="s">
        <v>74</v>
      </c>
      <c r="F5" s="5" t="s">
        <v>6</v>
      </c>
      <c r="G5" s="28" t="s">
        <v>142</v>
      </c>
      <c r="H5" s="6"/>
    </row>
    <row r="6" spans="2:11" ht="28.5" customHeight="1" x14ac:dyDescent="0.25">
      <c r="B6" s="64"/>
      <c r="C6" s="61"/>
      <c r="D6" s="31" t="s">
        <v>146</v>
      </c>
      <c r="E6" s="12" t="s">
        <v>75</v>
      </c>
      <c r="F6" s="4" t="s">
        <v>7</v>
      </c>
      <c r="G6" s="28" t="s">
        <v>142</v>
      </c>
      <c r="H6" s="2"/>
    </row>
    <row r="7" spans="2:11" ht="28.5" customHeight="1" x14ac:dyDescent="0.25">
      <c r="B7" s="64"/>
      <c r="C7" s="61"/>
      <c r="D7" s="31" t="s">
        <v>146</v>
      </c>
      <c r="E7" s="12" t="s">
        <v>76</v>
      </c>
      <c r="F7" s="4" t="s">
        <v>8</v>
      </c>
      <c r="G7" s="28" t="s">
        <v>142</v>
      </c>
      <c r="H7" s="2"/>
    </row>
    <row r="8" spans="2:11" ht="28.5" customHeight="1" x14ac:dyDescent="0.25">
      <c r="B8" s="64"/>
      <c r="C8" s="61"/>
      <c r="D8" s="31" t="s">
        <v>146</v>
      </c>
      <c r="E8" s="12" t="s">
        <v>77</v>
      </c>
      <c r="F8" s="4" t="s">
        <v>9</v>
      </c>
      <c r="G8" s="28" t="s">
        <v>142</v>
      </c>
      <c r="H8" s="16"/>
    </row>
    <row r="9" spans="2:11" ht="28.5" customHeight="1" x14ac:dyDescent="0.25">
      <c r="B9" s="64"/>
      <c r="C9" s="61"/>
      <c r="D9" s="31" t="s">
        <v>146</v>
      </c>
      <c r="E9" s="12" t="s">
        <v>78</v>
      </c>
      <c r="F9" s="15" t="s">
        <v>119</v>
      </c>
      <c r="G9" s="28" t="s">
        <v>142</v>
      </c>
      <c r="H9" s="18"/>
    </row>
    <row r="10" spans="2:11" ht="28.5" customHeight="1" x14ac:dyDescent="0.25">
      <c r="B10" s="64"/>
      <c r="C10" s="61"/>
      <c r="D10" s="31" t="s">
        <v>146</v>
      </c>
      <c r="E10" s="12" t="s">
        <v>86</v>
      </c>
      <c r="F10" s="4" t="s">
        <v>70</v>
      </c>
      <c r="G10" s="28" t="s">
        <v>142</v>
      </c>
      <c r="H10" s="16"/>
    </row>
    <row r="11" spans="2:11" ht="28.5" customHeight="1" x14ac:dyDescent="0.25">
      <c r="B11" s="64"/>
      <c r="C11" s="61"/>
      <c r="D11" s="31" t="s">
        <v>146</v>
      </c>
      <c r="E11" s="12" t="s">
        <v>79</v>
      </c>
      <c r="F11" s="4" t="s">
        <v>88</v>
      </c>
      <c r="G11" s="28" t="s">
        <v>142</v>
      </c>
      <c r="H11" s="3"/>
    </row>
    <row r="12" spans="2:11" ht="33.75" customHeight="1" x14ac:dyDescent="0.25">
      <c r="B12" s="64"/>
      <c r="C12" s="61"/>
      <c r="D12" s="31" t="s">
        <v>146</v>
      </c>
      <c r="E12" s="12" t="s">
        <v>80</v>
      </c>
      <c r="F12" s="4" t="s">
        <v>71</v>
      </c>
      <c r="G12" s="28" t="s">
        <v>142</v>
      </c>
      <c r="H12" s="18"/>
    </row>
    <row r="13" spans="2:11" ht="28.5" customHeight="1" x14ac:dyDescent="0.25">
      <c r="B13" s="64"/>
      <c r="C13" s="61"/>
      <c r="D13" s="31" t="s">
        <v>146</v>
      </c>
      <c r="E13" s="12" t="s">
        <v>81</v>
      </c>
      <c r="F13" s="7" t="s">
        <v>90</v>
      </c>
      <c r="G13" s="28" t="s">
        <v>142</v>
      </c>
      <c r="H13" s="18"/>
    </row>
    <row r="14" spans="2:11" ht="28.5" customHeight="1" x14ac:dyDescent="0.25">
      <c r="B14" s="64"/>
      <c r="C14" s="61"/>
      <c r="D14" s="31" t="s">
        <v>146</v>
      </c>
      <c r="E14" s="12" t="s">
        <v>82</v>
      </c>
      <c r="F14" s="7" t="s">
        <v>10</v>
      </c>
      <c r="G14" s="28" t="s">
        <v>142</v>
      </c>
      <c r="H14" s="18"/>
    </row>
    <row r="15" spans="2:11" ht="57.75" customHeight="1" x14ac:dyDescent="0.25">
      <c r="B15" s="64"/>
      <c r="C15" s="61"/>
      <c r="D15" s="31" t="s">
        <v>146</v>
      </c>
      <c r="E15" s="12" t="s">
        <v>83</v>
      </c>
      <c r="F15" s="7" t="s">
        <v>11</v>
      </c>
      <c r="G15" s="28" t="s">
        <v>142</v>
      </c>
      <c r="H15" s="18"/>
    </row>
    <row r="16" spans="2:11" ht="36" customHeight="1" x14ac:dyDescent="0.25">
      <c r="B16" s="64"/>
      <c r="C16" s="61"/>
      <c r="D16" s="31" t="s">
        <v>147</v>
      </c>
      <c r="E16" s="12" t="s">
        <v>84</v>
      </c>
      <c r="F16" s="7" t="s">
        <v>12</v>
      </c>
      <c r="G16" s="28" t="s">
        <v>142</v>
      </c>
      <c r="H16" s="18"/>
    </row>
    <row r="17" spans="2:8" ht="36" customHeight="1" x14ac:dyDescent="0.25">
      <c r="B17" s="65"/>
      <c r="C17" s="62"/>
      <c r="D17" s="31" t="s">
        <v>146</v>
      </c>
      <c r="E17" s="12" t="s">
        <v>85</v>
      </c>
      <c r="F17" s="7" t="s">
        <v>13</v>
      </c>
      <c r="G17" s="28" t="s">
        <v>142</v>
      </c>
      <c r="H17" s="18"/>
    </row>
    <row r="18" spans="2:8" ht="39.75" customHeight="1" x14ac:dyDescent="0.25">
      <c r="B18" s="63" t="s">
        <v>14</v>
      </c>
      <c r="C18" s="60" t="s">
        <v>15</v>
      </c>
      <c r="D18" s="31" t="s">
        <v>146</v>
      </c>
      <c r="E18" s="12" t="s">
        <v>74</v>
      </c>
      <c r="F18" s="8" t="s">
        <v>16</v>
      </c>
      <c r="G18" s="28" t="s">
        <v>142</v>
      </c>
      <c r="H18" s="18"/>
    </row>
    <row r="19" spans="2:8" ht="28.5" customHeight="1" x14ac:dyDescent="0.25">
      <c r="B19" s="64"/>
      <c r="C19" s="61"/>
      <c r="D19" s="31" t="s">
        <v>147</v>
      </c>
      <c r="E19" s="12" t="s">
        <v>75</v>
      </c>
      <c r="F19" s="4" t="s">
        <v>17</v>
      </c>
      <c r="G19" s="28" t="s">
        <v>142</v>
      </c>
      <c r="H19" s="18"/>
    </row>
    <row r="20" spans="2:8" ht="42.75" customHeight="1" x14ac:dyDescent="0.25">
      <c r="B20" s="64"/>
      <c r="C20" s="61"/>
      <c r="D20" s="31" t="s">
        <v>146</v>
      </c>
      <c r="E20" s="17" t="s">
        <v>76</v>
      </c>
      <c r="F20" s="8" t="s">
        <v>18</v>
      </c>
      <c r="G20" s="28" t="s">
        <v>142</v>
      </c>
      <c r="H20" s="18"/>
    </row>
    <row r="21" spans="2:8" ht="45" customHeight="1" x14ac:dyDescent="0.25">
      <c r="B21" s="64"/>
      <c r="C21" s="61"/>
      <c r="D21" s="31" t="s">
        <v>147</v>
      </c>
      <c r="E21" s="12" t="s">
        <v>77</v>
      </c>
      <c r="F21" s="8" t="s">
        <v>19</v>
      </c>
      <c r="G21" s="28" t="s">
        <v>142</v>
      </c>
      <c r="H21" s="2"/>
    </row>
    <row r="22" spans="2:8" ht="28.5" customHeight="1" x14ac:dyDescent="0.25">
      <c r="B22" s="65"/>
      <c r="C22" s="62"/>
      <c r="D22" s="31" t="s">
        <v>146</v>
      </c>
      <c r="E22" s="12" t="s">
        <v>78</v>
      </c>
      <c r="F22" s="8" t="s">
        <v>20</v>
      </c>
      <c r="G22" s="28" t="s">
        <v>142</v>
      </c>
      <c r="H22" s="2"/>
    </row>
    <row r="23" spans="2:8" ht="29.25" customHeight="1" x14ac:dyDescent="0.25">
      <c r="B23" s="66" t="s">
        <v>21</v>
      </c>
      <c r="C23" s="67"/>
      <c r="D23" s="67"/>
      <c r="E23" s="67"/>
      <c r="F23" s="67"/>
      <c r="G23" s="67"/>
      <c r="H23" s="68"/>
    </row>
    <row r="24" spans="2:8" ht="28.5" customHeight="1" x14ac:dyDescent="0.25">
      <c r="B24" s="69" t="s">
        <v>22</v>
      </c>
      <c r="C24" s="70"/>
      <c r="D24" s="70"/>
      <c r="E24" s="70"/>
      <c r="F24" s="70"/>
      <c r="G24" s="70"/>
      <c r="H24" s="71"/>
    </row>
    <row r="25" spans="2:8" ht="29.25" customHeight="1" x14ac:dyDescent="0.25">
      <c r="B25" s="77" t="s">
        <v>23</v>
      </c>
      <c r="C25" s="61" t="s">
        <v>24</v>
      </c>
      <c r="D25" s="31" t="s">
        <v>146</v>
      </c>
      <c r="E25" s="11" t="s">
        <v>74</v>
      </c>
      <c r="F25" s="5" t="s">
        <v>25</v>
      </c>
      <c r="G25" s="28" t="s">
        <v>142</v>
      </c>
      <c r="H25" s="6"/>
    </row>
    <row r="26" spans="2:8" ht="29.25" customHeight="1" x14ac:dyDescent="0.25">
      <c r="B26" s="77"/>
      <c r="C26" s="61"/>
      <c r="D26" s="31" t="s">
        <v>147</v>
      </c>
      <c r="E26" s="12" t="s">
        <v>75</v>
      </c>
      <c r="F26" s="4" t="s">
        <v>26</v>
      </c>
      <c r="G26" s="28" t="s">
        <v>142</v>
      </c>
      <c r="H26" s="2"/>
    </row>
    <row r="27" spans="2:8" ht="29.25" customHeight="1" x14ac:dyDescent="0.25">
      <c r="B27" s="77"/>
      <c r="C27" s="61"/>
      <c r="D27" s="31" t="s">
        <v>146</v>
      </c>
      <c r="E27" s="12" t="s">
        <v>76</v>
      </c>
      <c r="F27" s="4" t="s">
        <v>27</v>
      </c>
      <c r="G27" s="28" t="s">
        <v>142</v>
      </c>
      <c r="H27" s="2"/>
    </row>
    <row r="28" spans="2:8" ht="33" customHeight="1" x14ac:dyDescent="0.25">
      <c r="B28" s="78"/>
      <c r="C28" s="62"/>
      <c r="D28" s="31" t="s">
        <v>146</v>
      </c>
      <c r="E28" s="12" t="s">
        <v>77</v>
      </c>
      <c r="F28" s="4" t="s">
        <v>28</v>
      </c>
      <c r="G28" s="28" t="s">
        <v>142</v>
      </c>
      <c r="H28" s="2"/>
    </row>
    <row r="29" spans="2:8" ht="27" customHeight="1" x14ac:dyDescent="0.25">
      <c r="B29" s="63" t="s">
        <v>29</v>
      </c>
      <c r="C29" s="60" t="s">
        <v>122</v>
      </c>
      <c r="D29" s="31" t="s">
        <v>146</v>
      </c>
      <c r="E29" s="12" t="s">
        <v>74</v>
      </c>
      <c r="F29" s="4" t="s">
        <v>109</v>
      </c>
      <c r="G29" s="28" t="s">
        <v>142</v>
      </c>
      <c r="H29" s="2"/>
    </row>
    <row r="30" spans="2:8" ht="34.5" customHeight="1" x14ac:dyDescent="0.25">
      <c r="B30" s="64"/>
      <c r="C30" s="61"/>
      <c r="D30" s="31" t="s">
        <v>146</v>
      </c>
      <c r="E30" s="12" t="s">
        <v>75</v>
      </c>
      <c r="F30" s="4" t="s">
        <v>30</v>
      </c>
      <c r="G30" s="28" t="s">
        <v>142</v>
      </c>
      <c r="H30" s="2"/>
    </row>
    <row r="31" spans="2:8" ht="27" customHeight="1" x14ac:dyDescent="0.25">
      <c r="B31" s="64"/>
      <c r="C31" s="61"/>
      <c r="D31" s="31" t="s">
        <v>147</v>
      </c>
      <c r="E31" s="12" t="s">
        <v>76</v>
      </c>
      <c r="F31" s="8" t="s">
        <v>31</v>
      </c>
      <c r="G31" s="28" t="s">
        <v>142</v>
      </c>
      <c r="H31" s="2"/>
    </row>
    <row r="32" spans="2:8" ht="57" customHeight="1" x14ac:dyDescent="0.25">
      <c r="B32" s="64"/>
      <c r="C32" s="61"/>
      <c r="D32" s="31" t="s">
        <v>147</v>
      </c>
      <c r="E32" s="12" t="s">
        <v>77</v>
      </c>
      <c r="F32" s="4" t="s">
        <v>32</v>
      </c>
      <c r="G32" s="28" t="s">
        <v>142</v>
      </c>
      <c r="H32" s="2"/>
    </row>
    <row r="33" spans="2:8" ht="29.25" customHeight="1" x14ac:dyDescent="0.25">
      <c r="B33" s="65"/>
      <c r="C33" s="62"/>
      <c r="D33" s="31" t="s">
        <v>147</v>
      </c>
      <c r="E33" s="12" t="s">
        <v>78</v>
      </c>
      <c r="F33" s="4" t="s">
        <v>33</v>
      </c>
      <c r="G33" s="28" t="s">
        <v>142</v>
      </c>
      <c r="H33" s="2"/>
    </row>
    <row r="34" spans="2:8" ht="66.75" customHeight="1" x14ac:dyDescent="0.25">
      <c r="B34" s="30" t="s">
        <v>34</v>
      </c>
      <c r="C34" s="12" t="s">
        <v>104</v>
      </c>
      <c r="D34" s="31" t="s">
        <v>147</v>
      </c>
      <c r="E34" s="12" t="s">
        <v>74</v>
      </c>
      <c r="F34" s="4" t="s">
        <v>35</v>
      </c>
      <c r="G34" s="28" t="s">
        <v>142</v>
      </c>
      <c r="H34" s="2"/>
    </row>
    <row r="35" spans="2:8" ht="39.75" customHeight="1" x14ac:dyDescent="0.25">
      <c r="B35" s="63" t="s">
        <v>36</v>
      </c>
      <c r="C35" s="60" t="s">
        <v>37</v>
      </c>
      <c r="D35" s="31" t="s">
        <v>146</v>
      </c>
      <c r="E35" s="12" t="s">
        <v>74</v>
      </c>
      <c r="F35" s="4" t="s">
        <v>38</v>
      </c>
      <c r="G35" s="28" t="s">
        <v>142</v>
      </c>
      <c r="H35" s="2"/>
    </row>
    <row r="36" spans="2:8" ht="39.75" customHeight="1" x14ac:dyDescent="0.25">
      <c r="B36" s="65"/>
      <c r="C36" s="62"/>
      <c r="D36" s="31" t="s">
        <v>146</v>
      </c>
      <c r="E36" s="12" t="s">
        <v>75</v>
      </c>
      <c r="F36" s="4" t="s">
        <v>39</v>
      </c>
      <c r="G36" s="28" t="s">
        <v>142</v>
      </c>
      <c r="H36" s="2"/>
    </row>
    <row r="37" spans="2:8" ht="29.25" customHeight="1" x14ac:dyDescent="0.25">
      <c r="B37" s="63" t="s">
        <v>40</v>
      </c>
      <c r="C37" s="60" t="s">
        <v>41</v>
      </c>
      <c r="D37" s="31" t="s">
        <v>146</v>
      </c>
      <c r="E37" s="12" t="s">
        <v>74</v>
      </c>
      <c r="F37" s="4" t="s">
        <v>98</v>
      </c>
      <c r="G37" s="28" t="s">
        <v>142</v>
      </c>
      <c r="H37" s="2"/>
    </row>
    <row r="38" spans="2:8" ht="29.25" customHeight="1" x14ac:dyDescent="0.25">
      <c r="B38" s="64"/>
      <c r="C38" s="61"/>
      <c r="D38" s="31" t="s">
        <v>146</v>
      </c>
      <c r="E38" s="12" t="s">
        <v>75</v>
      </c>
      <c r="F38" s="8" t="s">
        <v>105</v>
      </c>
      <c r="G38" s="28" t="s">
        <v>142</v>
      </c>
      <c r="H38" s="2"/>
    </row>
    <row r="39" spans="2:8" ht="29.25" customHeight="1" x14ac:dyDescent="0.25">
      <c r="B39" s="64"/>
      <c r="C39" s="61"/>
      <c r="D39" s="31" t="s">
        <v>146</v>
      </c>
      <c r="E39" s="12" t="s">
        <v>76</v>
      </c>
      <c r="F39" s="8" t="s">
        <v>107</v>
      </c>
      <c r="G39" s="28" t="s">
        <v>142</v>
      </c>
      <c r="H39" s="2"/>
    </row>
    <row r="40" spans="2:8" ht="39" customHeight="1" x14ac:dyDescent="0.25">
      <c r="B40" s="64"/>
      <c r="C40" s="61"/>
      <c r="D40" s="31" t="s">
        <v>146</v>
      </c>
      <c r="E40" s="12" t="s">
        <v>77</v>
      </c>
      <c r="F40" s="4" t="s">
        <v>150</v>
      </c>
      <c r="G40" s="28" t="s">
        <v>142</v>
      </c>
      <c r="H40" s="2"/>
    </row>
    <row r="41" spans="2:8" ht="29.25" customHeight="1" x14ac:dyDescent="0.25">
      <c r="B41" s="65"/>
      <c r="C41" s="62"/>
      <c r="D41" s="31" t="s">
        <v>146</v>
      </c>
      <c r="E41" s="12" t="s">
        <v>78</v>
      </c>
      <c r="F41" s="4" t="s">
        <v>42</v>
      </c>
      <c r="G41" s="28" t="s">
        <v>142</v>
      </c>
      <c r="H41" s="2"/>
    </row>
    <row r="42" spans="2:8" ht="26.25" x14ac:dyDescent="0.4">
      <c r="B42" s="10" t="s">
        <v>43</v>
      </c>
      <c r="C42" s="80"/>
      <c r="D42" s="80"/>
      <c r="E42" s="80"/>
      <c r="F42" s="80"/>
      <c r="G42" s="80"/>
      <c r="H42" s="81"/>
    </row>
    <row r="43" spans="2:8" ht="27" customHeight="1" x14ac:dyDescent="0.25">
      <c r="B43" s="35" t="s">
        <v>44</v>
      </c>
      <c r="C43" s="9"/>
      <c r="D43" s="9"/>
      <c r="E43" s="9"/>
      <c r="H43" s="9"/>
    </row>
    <row r="44" spans="2:8" ht="57.75" customHeight="1" x14ac:dyDescent="0.25">
      <c r="B44" s="65" t="s">
        <v>45</v>
      </c>
      <c r="C44" s="60" t="s">
        <v>46</v>
      </c>
      <c r="D44" s="31" t="s">
        <v>146</v>
      </c>
      <c r="E44" s="29" t="s">
        <v>74</v>
      </c>
      <c r="F44" s="4" t="s">
        <v>47</v>
      </c>
      <c r="G44" s="28" t="s">
        <v>142</v>
      </c>
      <c r="H44" s="6"/>
    </row>
    <row r="45" spans="2:8" ht="49.5" customHeight="1" x14ac:dyDescent="0.25">
      <c r="B45" s="82"/>
      <c r="C45" s="62"/>
      <c r="D45" s="31" t="s">
        <v>147</v>
      </c>
      <c r="E45" s="27" t="s">
        <v>75</v>
      </c>
      <c r="F45" s="19" t="s">
        <v>48</v>
      </c>
      <c r="G45" s="28" t="s">
        <v>142</v>
      </c>
      <c r="H45" s="2"/>
    </row>
    <row r="46" spans="2:8" ht="26.25" x14ac:dyDescent="0.4">
      <c r="B46" s="79" t="s">
        <v>49</v>
      </c>
      <c r="C46" s="80"/>
      <c r="D46" s="80"/>
      <c r="E46" s="80"/>
      <c r="F46" s="80"/>
      <c r="G46" s="80"/>
      <c r="H46" s="81"/>
    </row>
    <row r="47" spans="2:8" ht="30" customHeight="1" x14ac:dyDescent="0.25">
      <c r="B47" s="69" t="s">
        <v>50</v>
      </c>
      <c r="C47" s="70"/>
      <c r="D47" s="70"/>
      <c r="E47" s="70"/>
      <c r="F47" s="70"/>
      <c r="G47" s="70"/>
      <c r="H47" s="70"/>
    </row>
    <row r="48" spans="2:8" ht="48" customHeight="1" x14ac:dyDescent="0.25">
      <c r="B48" s="63" t="s">
        <v>51</v>
      </c>
      <c r="C48" s="60" t="s">
        <v>52</v>
      </c>
      <c r="D48" s="31" t="s">
        <v>146</v>
      </c>
      <c r="E48" s="12" t="s">
        <v>74</v>
      </c>
      <c r="F48" s="4" t="s">
        <v>53</v>
      </c>
      <c r="G48" s="28" t="s">
        <v>142</v>
      </c>
      <c r="H48" s="2"/>
    </row>
    <row r="49" spans="2:8" ht="48" customHeight="1" x14ac:dyDescent="0.25">
      <c r="B49" s="65"/>
      <c r="C49" s="62"/>
      <c r="D49" s="31" t="s">
        <v>147</v>
      </c>
      <c r="E49" s="12" t="s">
        <v>75</v>
      </c>
      <c r="F49" s="4" t="s">
        <v>56</v>
      </c>
      <c r="G49" s="28" t="s">
        <v>142</v>
      </c>
      <c r="H49" s="2"/>
    </row>
    <row r="50" spans="2:8" ht="41.25" customHeight="1" x14ac:dyDescent="0.25">
      <c r="B50" s="63" t="s">
        <v>54</v>
      </c>
      <c r="C50" s="60" t="s">
        <v>55</v>
      </c>
      <c r="D50" s="31" t="s">
        <v>147</v>
      </c>
      <c r="E50" s="12" t="s">
        <v>74</v>
      </c>
      <c r="F50" s="4" t="s">
        <v>136</v>
      </c>
      <c r="G50" s="28" t="s">
        <v>142</v>
      </c>
      <c r="H50" s="2"/>
    </row>
    <row r="51" spans="2:8" ht="41.25" customHeight="1" x14ac:dyDescent="0.25">
      <c r="B51" s="64"/>
      <c r="C51" s="61"/>
      <c r="D51" s="31" t="s">
        <v>147</v>
      </c>
      <c r="E51" s="12" t="s">
        <v>75</v>
      </c>
      <c r="F51" s="4" t="s">
        <v>57</v>
      </c>
      <c r="G51" s="28" t="s">
        <v>142</v>
      </c>
      <c r="H51" s="2"/>
    </row>
    <row r="52" spans="2:8" ht="409.5" hidden="1" customHeight="1" x14ac:dyDescent="0.4">
      <c r="F52" s="14"/>
    </row>
    <row r="53" spans="2:8" ht="26.25" x14ac:dyDescent="0.4">
      <c r="B53" s="72" t="s">
        <v>58</v>
      </c>
      <c r="C53" s="73"/>
      <c r="D53" s="73"/>
      <c r="E53" s="73"/>
      <c r="F53" s="73"/>
      <c r="G53" s="73"/>
      <c r="H53" s="74"/>
    </row>
    <row r="54" spans="2:8" s="32" customFormat="1" ht="30.75" customHeight="1" x14ac:dyDescent="0.25">
      <c r="B54" s="75" t="s">
        <v>59</v>
      </c>
      <c r="C54" s="76"/>
      <c r="D54" s="76"/>
      <c r="E54" s="76"/>
      <c r="F54" s="76"/>
      <c r="G54" s="76"/>
      <c r="H54" s="76"/>
    </row>
    <row r="55" spans="2:8" ht="42" customHeight="1" x14ac:dyDescent="0.25">
      <c r="B55" s="63" t="s">
        <v>60</v>
      </c>
      <c r="C55" s="60" t="s">
        <v>61</v>
      </c>
      <c r="D55" s="31" t="s">
        <v>146</v>
      </c>
      <c r="E55" s="12" t="s">
        <v>74</v>
      </c>
      <c r="F55" s="4" t="s">
        <v>113</v>
      </c>
      <c r="G55" s="28" t="s">
        <v>142</v>
      </c>
      <c r="H55" s="2"/>
    </row>
    <row r="56" spans="2:8" ht="42.75" customHeight="1" x14ac:dyDescent="0.25">
      <c r="B56" s="64"/>
      <c r="C56" s="61"/>
      <c r="D56" s="31" t="s">
        <v>146</v>
      </c>
      <c r="E56" s="12" t="s">
        <v>75</v>
      </c>
      <c r="F56" s="4" t="s">
        <v>62</v>
      </c>
      <c r="G56" s="28" t="s">
        <v>142</v>
      </c>
      <c r="H56" s="2"/>
    </row>
    <row r="57" spans="2:8" ht="31.5" customHeight="1" x14ac:dyDescent="0.25">
      <c r="B57" s="64"/>
      <c r="C57" s="61"/>
      <c r="D57" s="31" t="s">
        <v>147</v>
      </c>
      <c r="E57" s="12" t="s">
        <v>76</v>
      </c>
      <c r="F57" s="8" t="s">
        <v>97</v>
      </c>
      <c r="G57" s="28" t="s">
        <v>142</v>
      </c>
      <c r="H57" s="2"/>
    </row>
    <row r="58" spans="2:8" ht="31.5" customHeight="1" x14ac:dyDescent="0.25">
      <c r="B58" s="64"/>
      <c r="C58" s="61"/>
      <c r="D58" s="31" t="s">
        <v>147</v>
      </c>
      <c r="E58" s="12" t="s">
        <v>77</v>
      </c>
      <c r="F58" s="4" t="s">
        <v>96</v>
      </c>
      <c r="G58" s="28" t="s">
        <v>142</v>
      </c>
      <c r="H58" s="2"/>
    </row>
    <row r="59" spans="2:8" ht="31.5" customHeight="1" x14ac:dyDescent="0.25">
      <c r="B59" s="64"/>
      <c r="C59" s="61"/>
      <c r="D59" s="31" t="s">
        <v>146</v>
      </c>
      <c r="E59" s="12" t="s">
        <v>78</v>
      </c>
      <c r="F59" s="4" t="s">
        <v>63</v>
      </c>
      <c r="G59" s="28" t="s">
        <v>142</v>
      </c>
      <c r="H59" s="2"/>
    </row>
    <row r="60" spans="2:8" ht="31.5" customHeight="1" x14ac:dyDescent="0.25">
      <c r="B60" s="65"/>
      <c r="C60" s="62"/>
      <c r="D60" s="31" t="s">
        <v>146</v>
      </c>
      <c r="E60" s="12" t="s">
        <v>86</v>
      </c>
      <c r="F60" s="4" t="s">
        <v>139</v>
      </c>
      <c r="G60" s="28" t="s">
        <v>142</v>
      </c>
      <c r="H60" s="2"/>
    </row>
    <row r="61" spans="2:8" ht="31.5" customHeight="1" x14ac:dyDescent="0.25">
      <c r="B61" s="63" t="s">
        <v>64</v>
      </c>
      <c r="C61" s="60" t="s">
        <v>65</v>
      </c>
      <c r="D61" s="31" t="s">
        <v>146</v>
      </c>
      <c r="E61" s="29" t="s">
        <v>74</v>
      </c>
      <c r="F61" s="4" t="s">
        <v>66</v>
      </c>
      <c r="G61" s="28" t="s">
        <v>142</v>
      </c>
      <c r="H61" s="2"/>
    </row>
    <row r="62" spans="2:8" ht="31.5" customHeight="1" x14ac:dyDescent="0.25">
      <c r="B62" s="64"/>
      <c r="C62" s="61"/>
      <c r="D62" s="31" t="s">
        <v>146</v>
      </c>
      <c r="E62" s="29" t="s">
        <v>75</v>
      </c>
      <c r="F62" s="4" t="s">
        <v>67</v>
      </c>
      <c r="G62" s="28" t="s">
        <v>142</v>
      </c>
      <c r="H62" s="2"/>
    </row>
    <row r="63" spans="2:8" ht="42" customHeight="1" x14ac:dyDescent="0.25">
      <c r="B63" s="64"/>
      <c r="C63" s="61"/>
      <c r="D63" s="31" t="s">
        <v>146</v>
      </c>
      <c r="E63" s="29" t="s">
        <v>76</v>
      </c>
      <c r="F63" s="4" t="s">
        <v>68</v>
      </c>
      <c r="G63" s="28" t="s">
        <v>142</v>
      </c>
      <c r="H63" s="2"/>
    </row>
    <row r="64" spans="2:8" ht="31.5" customHeight="1" x14ac:dyDescent="0.25">
      <c r="B64" s="65"/>
      <c r="C64" s="62"/>
      <c r="D64" s="31" t="s">
        <v>146</v>
      </c>
      <c r="E64" s="29" t="s">
        <v>77</v>
      </c>
      <c r="F64" s="8" t="s">
        <v>117</v>
      </c>
      <c r="G64" s="28" t="s">
        <v>142</v>
      </c>
      <c r="H64" s="20"/>
    </row>
    <row r="65" spans="2:8" ht="26.25" x14ac:dyDescent="0.4">
      <c r="B65" s="72" t="s">
        <v>158</v>
      </c>
      <c r="C65" s="73"/>
      <c r="D65" s="73"/>
      <c r="E65" s="73"/>
      <c r="F65" s="73"/>
      <c r="G65" s="73"/>
      <c r="H65" s="74"/>
    </row>
    <row r="66" spans="2:8" ht="39" customHeight="1" x14ac:dyDescent="0.25">
      <c r="B66" s="58" t="s">
        <v>163</v>
      </c>
      <c r="C66" s="59" t="s">
        <v>154</v>
      </c>
      <c r="D66" s="50" t="s">
        <v>162</v>
      </c>
    </row>
    <row r="67" spans="2:8" x14ac:dyDescent="0.25">
      <c r="B67" s="53" t="s">
        <v>0</v>
      </c>
      <c r="C67" s="23" t="s">
        <v>4</v>
      </c>
      <c r="D67" s="49">
        <f>Workings!G15</f>
        <v>0</v>
      </c>
    </row>
    <row r="68" spans="2:8" x14ac:dyDescent="0.25">
      <c r="B68" s="54"/>
      <c r="C68" s="55" t="s">
        <v>14</v>
      </c>
      <c r="D68" s="51">
        <f>Workings!G20</f>
        <v>0</v>
      </c>
    </row>
    <row r="69" spans="2:8" x14ac:dyDescent="0.25">
      <c r="B69" s="53" t="s">
        <v>21</v>
      </c>
      <c r="C69" s="23" t="s">
        <v>23</v>
      </c>
      <c r="D69" s="49">
        <f>Workings!G25</f>
        <v>0</v>
      </c>
    </row>
    <row r="70" spans="2:8" x14ac:dyDescent="0.25">
      <c r="B70" s="53"/>
      <c r="C70" s="23" t="s">
        <v>29</v>
      </c>
      <c r="D70" s="49">
        <f>Workings!G30</f>
        <v>0</v>
      </c>
    </row>
    <row r="71" spans="2:8" x14ac:dyDescent="0.25">
      <c r="B71" s="53"/>
      <c r="C71" s="23" t="s">
        <v>34</v>
      </c>
      <c r="D71" s="49" t="s">
        <v>159</v>
      </c>
    </row>
    <row r="72" spans="2:8" x14ac:dyDescent="0.25">
      <c r="B72" s="53"/>
      <c r="C72" s="23" t="s">
        <v>36</v>
      </c>
      <c r="D72" s="49">
        <f>Workings!G33</f>
        <v>0</v>
      </c>
    </row>
    <row r="73" spans="2:8" x14ac:dyDescent="0.25">
      <c r="B73" s="54"/>
      <c r="C73" s="55" t="s">
        <v>40</v>
      </c>
      <c r="D73" s="51">
        <f>Workings!G38</f>
        <v>0</v>
      </c>
    </row>
    <row r="74" spans="2:8" x14ac:dyDescent="0.25">
      <c r="B74" s="54" t="s">
        <v>43</v>
      </c>
      <c r="C74" s="55" t="s">
        <v>45</v>
      </c>
      <c r="D74" s="52">
        <f>Workings!G41</f>
        <v>0</v>
      </c>
    </row>
    <row r="75" spans="2:8" x14ac:dyDescent="0.25">
      <c r="B75" s="53" t="s">
        <v>49</v>
      </c>
      <c r="C75" s="23" t="s">
        <v>51</v>
      </c>
      <c r="D75" s="49">
        <f>Workings!G44</f>
        <v>0</v>
      </c>
    </row>
    <row r="76" spans="2:8" x14ac:dyDescent="0.25">
      <c r="B76" s="54"/>
      <c r="C76" s="55" t="s">
        <v>54</v>
      </c>
      <c r="D76" s="51" t="s">
        <v>159</v>
      </c>
    </row>
    <row r="77" spans="2:8" x14ac:dyDescent="0.25">
      <c r="B77" s="53" t="s">
        <v>58</v>
      </c>
      <c r="C77" s="23" t="s">
        <v>60</v>
      </c>
      <c r="D77" s="49">
        <f>Workings!G53</f>
        <v>0</v>
      </c>
    </row>
    <row r="78" spans="2:8" x14ac:dyDescent="0.25">
      <c r="B78" s="54"/>
      <c r="C78" s="55" t="s">
        <v>64</v>
      </c>
      <c r="D78" s="51">
        <f>Workings!G57</f>
        <v>0</v>
      </c>
    </row>
    <row r="79" spans="2:8" x14ac:dyDescent="0.25">
      <c r="B79" s="56" t="s">
        <v>161</v>
      </c>
      <c r="D79" s="57">
        <f>Workings!G60</f>
        <v>0</v>
      </c>
    </row>
  </sheetData>
  <mergeCells count="32">
    <mergeCell ref="B65:H65"/>
    <mergeCell ref="C18:C22"/>
    <mergeCell ref="B18:B22"/>
    <mergeCell ref="B23:H23"/>
    <mergeCell ref="B24:H24"/>
    <mergeCell ref="B48:B49"/>
    <mergeCell ref="C48:C49"/>
    <mergeCell ref="B44:B45"/>
    <mergeCell ref="C42:H42"/>
    <mergeCell ref="C37:C41"/>
    <mergeCell ref="C29:C33"/>
    <mergeCell ref="B29:B33"/>
    <mergeCell ref="C35:C36"/>
    <mergeCell ref="B35:B36"/>
    <mergeCell ref="C61:C64"/>
    <mergeCell ref="B61:B64"/>
    <mergeCell ref="B53:H53"/>
    <mergeCell ref="B50:B51"/>
    <mergeCell ref="B54:H54"/>
    <mergeCell ref="C55:C60"/>
    <mergeCell ref="B55:B60"/>
    <mergeCell ref="C5:C17"/>
    <mergeCell ref="B5:B17"/>
    <mergeCell ref="B2:H2"/>
    <mergeCell ref="B3:H3"/>
    <mergeCell ref="C50:C51"/>
    <mergeCell ref="B37:B41"/>
    <mergeCell ref="C25:C28"/>
    <mergeCell ref="B25:B28"/>
    <mergeCell ref="C44:C45"/>
    <mergeCell ref="B47:H47"/>
    <mergeCell ref="B46:H46"/>
  </mergeCells>
  <conditionalFormatting sqref="G5">
    <cfRule type="cellIs" dxfId="19" priority="17" operator="equal">
      <formula>"NO"</formula>
    </cfRule>
    <cfRule type="cellIs" dxfId="18" priority="18" operator="equal">
      <formula>"YES"</formula>
    </cfRule>
  </conditionalFormatting>
  <conditionalFormatting sqref="G25:G41">
    <cfRule type="cellIs" dxfId="17" priority="11" operator="equal">
      <formula>"NO"</formula>
    </cfRule>
    <cfRule type="cellIs" dxfId="16" priority="12" operator="equal">
      <formula>"YES"</formula>
    </cfRule>
  </conditionalFormatting>
  <conditionalFormatting sqref="G6:G22">
    <cfRule type="cellIs" dxfId="15" priority="13" operator="equal">
      <formula>"NO"</formula>
    </cfRule>
    <cfRule type="cellIs" dxfId="14" priority="14" operator="equal">
      <formula>"YES"</formula>
    </cfRule>
  </conditionalFormatting>
  <conditionalFormatting sqref="G55:G64">
    <cfRule type="cellIs" dxfId="13" priority="7" operator="equal">
      <formula>"NO"</formula>
    </cfRule>
    <cfRule type="cellIs" dxfId="12" priority="8" operator="equal">
      <formula>"YES"</formula>
    </cfRule>
  </conditionalFormatting>
  <conditionalFormatting sqref="G48:G51 G44:G45">
    <cfRule type="cellIs" dxfId="11" priority="9" operator="equal">
      <formula>"NO"</formula>
    </cfRule>
    <cfRule type="cellIs" dxfId="10" priority="10" operator="equal">
      <formula>"YES"</formula>
    </cfRule>
  </conditionalFormatting>
  <conditionalFormatting sqref="D5">
    <cfRule type="cellIs" dxfId="9" priority="6" operator="equal">
      <formula>"Required"</formula>
    </cfRule>
  </conditionalFormatting>
  <conditionalFormatting sqref="D6:D22">
    <cfRule type="cellIs" dxfId="8" priority="5" operator="equal">
      <formula>"Required"</formula>
    </cfRule>
  </conditionalFormatting>
  <conditionalFormatting sqref="D25:D41">
    <cfRule type="cellIs" dxfId="7" priority="4" operator="equal">
      <formula>"Required"</formula>
    </cfRule>
  </conditionalFormatting>
  <conditionalFormatting sqref="D44:D45">
    <cfRule type="cellIs" dxfId="6" priority="3" operator="equal">
      <formula>"Required"</formula>
    </cfRule>
  </conditionalFormatting>
  <conditionalFormatting sqref="D48:D51">
    <cfRule type="cellIs" dxfId="5" priority="2" operator="equal">
      <formula>"Required"</formula>
    </cfRule>
  </conditionalFormatting>
  <conditionalFormatting sqref="D55:D64">
    <cfRule type="cellIs" dxfId="4" priority="1" operator="equal">
      <formula>"Required"</formula>
    </cfRule>
  </conditionalFormatting>
  <dataValidations count="3">
    <dataValidation allowBlank="1" showInputMessage="1" showErrorMessage="1" promptTitle="Response" sqref="G4"/>
    <dataValidation type="list" allowBlank="1" showInputMessage="1" showErrorMessage="1" sqref="D44:D45 D48:D51 D55:D64 D25:D41 D6:D22">
      <formula1>"Required, Desirable"</formula1>
    </dataValidation>
    <dataValidation type="list" allowBlank="1" showInputMessage="1" showErrorMessage="1" sqref="D5">
      <formula1>"Required, Desirable, N/A"</formula1>
    </dataValidation>
  </dataValidations>
  <pageMargins left="0.25" right="0.25" top="0.75" bottom="0.75" header="0.3" footer="0.3"/>
  <pageSetup paperSize="8" scale="82" fitToHeight="0" orientation="landscape" r:id="rId1"/>
  <rowBreaks count="2" manualBreakCount="2">
    <brk id="22" max="16383" man="1"/>
    <brk id="45"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'Data set up 1'!$A$1:$A$4</xm:f>
          </x14:formula1>
          <xm:sqref>G5:G22 G25:G41 G44:G45 G48:G51 G55:G64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G52"/>
  <sheetViews>
    <sheetView zoomScale="80" zoomScaleNormal="80" workbookViewId="0">
      <selection activeCell="G2" sqref="G2"/>
    </sheetView>
  </sheetViews>
  <sheetFormatPr defaultRowHeight="15" x14ac:dyDescent="0.25"/>
  <cols>
    <col min="1" max="1" width="2.140625" customWidth="1"/>
    <col min="2" max="2" width="13" customWidth="1"/>
    <col min="4" max="4" width="29" customWidth="1"/>
    <col min="5" max="5" width="8" customWidth="1"/>
    <col min="6" max="6" width="136.7109375" customWidth="1"/>
    <col min="7" max="7" width="11.28515625" style="23" bestFit="1" customWidth="1"/>
  </cols>
  <sheetData>
    <row r="1" spans="2:7" s="43" customFormat="1" ht="37.5" x14ac:dyDescent="0.25">
      <c r="B1" s="40" t="s">
        <v>153</v>
      </c>
      <c r="C1" s="44" t="s">
        <v>154</v>
      </c>
      <c r="D1" s="41" t="s">
        <v>130</v>
      </c>
      <c r="E1" s="41" t="s">
        <v>156</v>
      </c>
      <c r="F1" s="42" t="s">
        <v>131</v>
      </c>
      <c r="G1" s="34" t="s">
        <v>143</v>
      </c>
    </row>
    <row r="2" spans="2:7" ht="18" customHeight="1" x14ac:dyDescent="0.25">
      <c r="B2" s="63" t="s">
        <v>0</v>
      </c>
      <c r="C2" s="63">
        <v>3</v>
      </c>
      <c r="D2" s="60" t="s">
        <v>5</v>
      </c>
      <c r="E2" s="12" t="s">
        <v>74</v>
      </c>
      <c r="F2" s="25" t="s">
        <v>129</v>
      </c>
      <c r="G2" s="28" t="str">
        <f>'Assurance tool'!G5</f>
        <v>NO</v>
      </c>
    </row>
    <row r="3" spans="2:7" ht="18" customHeight="1" x14ac:dyDescent="0.25">
      <c r="B3" s="64"/>
      <c r="C3" s="64"/>
      <c r="D3" s="61"/>
      <c r="E3" s="12" t="s">
        <v>75</v>
      </c>
      <c r="F3" s="25" t="s">
        <v>129</v>
      </c>
      <c r="G3" s="28" t="str">
        <f>'Assurance tool'!G6</f>
        <v>NO</v>
      </c>
    </row>
    <row r="4" spans="2:7" ht="18" customHeight="1" x14ac:dyDescent="0.25">
      <c r="B4" s="64"/>
      <c r="C4" s="64"/>
      <c r="D4" s="61"/>
      <c r="E4" s="12" t="s">
        <v>76</v>
      </c>
      <c r="F4" s="25" t="s">
        <v>129</v>
      </c>
      <c r="G4" s="28" t="str">
        <f>'Assurance tool'!G7</f>
        <v>NO</v>
      </c>
    </row>
    <row r="5" spans="2:7" ht="18" customHeight="1" x14ac:dyDescent="0.25">
      <c r="B5" s="64"/>
      <c r="C5" s="64"/>
      <c r="D5" s="61"/>
      <c r="E5" s="12" t="s">
        <v>77</v>
      </c>
      <c r="F5" s="25" t="s">
        <v>129</v>
      </c>
      <c r="G5" s="28" t="str">
        <f>'Assurance tool'!G8</f>
        <v>NO</v>
      </c>
    </row>
    <row r="6" spans="2:7" ht="18" customHeight="1" x14ac:dyDescent="0.25">
      <c r="B6" s="64"/>
      <c r="C6" s="64"/>
      <c r="D6" s="61"/>
      <c r="E6" s="12" t="s">
        <v>78</v>
      </c>
      <c r="F6" s="25" t="s">
        <v>72</v>
      </c>
      <c r="G6" s="28" t="str">
        <f>'Assurance tool'!G9</f>
        <v>NO</v>
      </c>
    </row>
    <row r="7" spans="2:7" ht="18" customHeight="1" x14ac:dyDescent="0.25">
      <c r="B7" s="64"/>
      <c r="C7" s="64"/>
      <c r="D7" s="61"/>
      <c r="E7" s="12" t="s">
        <v>86</v>
      </c>
      <c r="F7" s="36" t="s">
        <v>73</v>
      </c>
      <c r="G7" s="28" t="str">
        <f>'Assurance tool'!G10</f>
        <v>NO</v>
      </c>
    </row>
    <row r="8" spans="2:7" ht="18" customHeight="1" x14ac:dyDescent="0.25">
      <c r="B8" s="64"/>
      <c r="C8" s="64"/>
      <c r="D8" s="61"/>
      <c r="E8" s="12" t="s">
        <v>79</v>
      </c>
      <c r="F8" s="25" t="s">
        <v>87</v>
      </c>
      <c r="G8" s="28" t="str">
        <f>'Assurance tool'!G11</f>
        <v>NO</v>
      </c>
    </row>
    <row r="9" spans="2:7" ht="18" customHeight="1" x14ac:dyDescent="0.25">
      <c r="B9" s="64"/>
      <c r="C9" s="64"/>
      <c r="D9" s="61"/>
      <c r="E9" s="12" t="s">
        <v>80</v>
      </c>
      <c r="F9" s="25" t="s">
        <v>89</v>
      </c>
      <c r="G9" s="28" t="str">
        <f>'Assurance tool'!G12</f>
        <v>NO</v>
      </c>
    </row>
    <row r="10" spans="2:7" ht="32.25" customHeight="1" x14ac:dyDescent="0.25">
      <c r="B10" s="64"/>
      <c r="C10" s="64"/>
      <c r="D10" s="61"/>
      <c r="E10" s="12" t="s">
        <v>81</v>
      </c>
      <c r="F10" s="36" t="s">
        <v>91</v>
      </c>
      <c r="G10" s="28" t="str">
        <f>'Assurance tool'!G13</f>
        <v>NO</v>
      </c>
    </row>
    <row r="11" spans="2:7" ht="18" customHeight="1" x14ac:dyDescent="0.25">
      <c r="B11" s="64"/>
      <c r="C11" s="64"/>
      <c r="D11" s="61"/>
      <c r="E11" s="12" t="s">
        <v>82</v>
      </c>
      <c r="F11" s="25" t="s">
        <v>120</v>
      </c>
      <c r="G11" s="28" t="str">
        <f>'Assurance tool'!G14</f>
        <v>NO</v>
      </c>
    </row>
    <row r="12" spans="2:7" ht="18" customHeight="1" x14ac:dyDescent="0.25">
      <c r="B12" s="64"/>
      <c r="C12" s="64"/>
      <c r="D12" s="61"/>
      <c r="E12" s="12" t="s">
        <v>83</v>
      </c>
      <c r="F12" s="25" t="s">
        <v>92</v>
      </c>
      <c r="G12" s="28" t="str">
        <f>'Assurance tool'!G15</f>
        <v>NO</v>
      </c>
    </row>
    <row r="13" spans="2:7" ht="18" customHeight="1" x14ac:dyDescent="0.25">
      <c r="B13" s="64"/>
      <c r="C13" s="64"/>
      <c r="D13" s="61"/>
      <c r="E13" s="12" t="s">
        <v>84</v>
      </c>
      <c r="F13" s="25" t="s">
        <v>93</v>
      </c>
      <c r="G13" s="28" t="str">
        <f>'Assurance tool'!G16</f>
        <v>NO</v>
      </c>
    </row>
    <row r="14" spans="2:7" ht="18" customHeight="1" x14ac:dyDescent="0.25">
      <c r="B14" s="64"/>
      <c r="C14" s="65"/>
      <c r="D14" s="61"/>
      <c r="E14" s="12" t="s">
        <v>85</v>
      </c>
      <c r="F14" s="25" t="s">
        <v>93</v>
      </c>
      <c r="G14" s="28" t="str">
        <f>'Assurance tool'!G17</f>
        <v>NO</v>
      </c>
    </row>
    <row r="15" spans="2:7" ht="32.25" customHeight="1" x14ac:dyDescent="0.25">
      <c r="B15" s="64"/>
      <c r="C15" s="63">
        <v>4</v>
      </c>
      <c r="D15" s="60" t="s">
        <v>15</v>
      </c>
      <c r="E15" s="21" t="s">
        <v>74</v>
      </c>
      <c r="F15" s="36" t="s">
        <v>155</v>
      </c>
      <c r="G15" s="28" t="str">
        <f>'Assurance tool'!G18</f>
        <v>NO</v>
      </c>
    </row>
    <row r="16" spans="2:7" ht="36.75" customHeight="1" x14ac:dyDescent="0.25">
      <c r="B16" s="64"/>
      <c r="C16" s="64"/>
      <c r="D16" s="61"/>
      <c r="E16" s="21" t="s">
        <v>75</v>
      </c>
      <c r="F16" s="36" t="s">
        <v>94</v>
      </c>
      <c r="G16" s="28" t="str">
        <f>'Assurance tool'!G19</f>
        <v>NO</v>
      </c>
    </row>
    <row r="17" spans="2:7" ht="49.5" customHeight="1" x14ac:dyDescent="0.25">
      <c r="B17" s="64"/>
      <c r="C17" s="64"/>
      <c r="D17" s="61"/>
      <c r="E17" s="21" t="s">
        <v>76</v>
      </c>
      <c r="F17" s="36" t="s">
        <v>144</v>
      </c>
      <c r="G17" s="28" t="str">
        <f>'Assurance tool'!G20</f>
        <v>NO</v>
      </c>
    </row>
    <row r="18" spans="2:7" ht="18.75" customHeight="1" x14ac:dyDescent="0.25">
      <c r="B18" s="64"/>
      <c r="C18" s="64"/>
      <c r="D18" s="61"/>
      <c r="E18" s="21" t="s">
        <v>77</v>
      </c>
      <c r="F18" s="25" t="s">
        <v>95</v>
      </c>
      <c r="G18" s="28" t="str">
        <f>'Assurance tool'!G21</f>
        <v>NO</v>
      </c>
    </row>
    <row r="19" spans="2:7" ht="18.75" customHeight="1" x14ac:dyDescent="0.25">
      <c r="B19" s="65"/>
      <c r="C19" s="65"/>
      <c r="D19" s="62"/>
      <c r="E19" s="21" t="s">
        <v>78</v>
      </c>
      <c r="F19" s="25" t="s">
        <v>95</v>
      </c>
      <c r="G19" s="28" t="str">
        <f>'Assurance tool'!G22</f>
        <v>NO</v>
      </c>
    </row>
    <row r="20" spans="2:7" ht="29.25" customHeight="1" x14ac:dyDescent="0.25">
      <c r="B20" s="63" t="s">
        <v>21</v>
      </c>
      <c r="C20" s="82">
        <v>1</v>
      </c>
      <c r="D20" s="60" t="s">
        <v>24</v>
      </c>
      <c r="E20" s="13" t="s">
        <v>74</v>
      </c>
      <c r="F20" s="37" t="s">
        <v>121</v>
      </c>
      <c r="G20" s="28" t="str">
        <f>'Assurance tool'!G25</f>
        <v>NO</v>
      </c>
    </row>
    <row r="21" spans="2:7" ht="29.25" customHeight="1" x14ac:dyDescent="0.25">
      <c r="B21" s="64"/>
      <c r="C21" s="82"/>
      <c r="D21" s="61"/>
      <c r="E21" s="21" t="s">
        <v>75</v>
      </c>
      <c r="F21" s="25" t="s">
        <v>99</v>
      </c>
      <c r="G21" s="28" t="str">
        <f>'Assurance tool'!G26</f>
        <v>NO</v>
      </c>
    </row>
    <row r="22" spans="2:7" ht="29.25" customHeight="1" x14ac:dyDescent="0.25">
      <c r="B22" s="64"/>
      <c r="C22" s="82"/>
      <c r="D22" s="61"/>
      <c r="E22" s="21" t="s">
        <v>76</v>
      </c>
      <c r="F22" s="25" t="s">
        <v>100</v>
      </c>
      <c r="G22" s="28" t="str">
        <f>'Assurance tool'!G27</f>
        <v>NO</v>
      </c>
    </row>
    <row r="23" spans="2:7" ht="29.25" customHeight="1" x14ac:dyDescent="0.25">
      <c r="B23" s="64"/>
      <c r="C23" s="82"/>
      <c r="D23" s="62"/>
      <c r="E23" s="21" t="s">
        <v>77</v>
      </c>
      <c r="F23" s="25" t="s">
        <v>101</v>
      </c>
      <c r="G23" s="28" t="str">
        <f>'Assurance tool'!G28</f>
        <v>NO</v>
      </c>
    </row>
    <row r="24" spans="2:7" ht="19.5" customHeight="1" x14ac:dyDescent="0.25">
      <c r="B24" s="64"/>
      <c r="C24" s="63">
        <v>3</v>
      </c>
      <c r="D24" s="60" t="s">
        <v>122</v>
      </c>
      <c r="E24" s="21" t="s">
        <v>74</v>
      </c>
      <c r="F24" s="25" t="s">
        <v>102</v>
      </c>
      <c r="G24" s="28" t="str">
        <f>'Assurance tool'!G29</f>
        <v>NO</v>
      </c>
    </row>
    <row r="25" spans="2:7" ht="19.5" customHeight="1" x14ac:dyDescent="0.25">
      <c r="B25" s="64"/>
      <c r="C25" s="64"/>
      <c r="D25" s="61"/>
      <c r="E25" s="21" t="s">
        <v>75</v>
      </c>
      <c r="F25" s="25" t="s">
        <v>102</v>
      </c>
      <c r="G25" s="28" t="str">
        <f>'Assurance tool'!G30</f>
        <v>NO</v>
      </c>
    </row>
    <row r="26" spans="2:7" ht="19.5" customHeight="1" x14ac:dyDescent="0.25">
      <c r="B26" s="64"/>
      <c r="C26" s="64"/>
      <c r="D26" s="61"/>
      <c r="E26" s="21" t="s">
        <v>76</v>
      </c>
      <c r="F26" s="25" t="s">
        <v>123</v>
      </c>
      <c r="G26" s="28" t="str">
        <f>'Assurance tool'!G31</f>
        <v>NO</v>
      </c>
    </row>
    <row r="27" spans="2:7" ht="19.5" customHeight="1" x14ac:dyDescent="0.25">
      <c r="B27" s="64"/>
      <c r="C27" s="64"/>
      <c r="D27" s="61"/>
      <c r="E27" s="21" t="s">
        <v>77</v>
      </c>
      <c r="F27" s="25" t="s">
        <v>103</v>
      </c>
      <c r="G27" s="28" t="str">
        <f>'Assurance tool'!G32</f>
        <v>NO</v>
      </c>
    </row>
    <row r="28" spans="2:7" ht="34.5" customHeight="1" x14ac:dyDescent="0.25">
      <c r="B28" s="64"/>
      <c r="C28" s="65"/>
      <c r="D28" s="62"/>
      <c r="E28" s="21" t="s">
        <v>78</v>
      </c>
      <c r="F28" s="36" t="s">
        <v>124</v>
      </c>
      <c r="G28" s="28" t="str">
        <f>'Assurance tool'!G33</f>
        <v>NO</v>
      </c>
    </row>
    <row r="29" spans="2:7" ht="65.25" customHeight="1" x14ac:dyDescent="0.25">
      <c r="B29" s="64"/>
      <c r="C29" s="33">
        <v>4</v>
      </c>
      <c r="D29" s="12" t="s">
        <v>104</v>
      </c>
      <c r="E29" s="24" t="s">
        <v>74</v>
      </c>
      <c r="F29" s="22" t="s">
        <v>132</v>
      </c>
      <c r="G29" s="28" t="str">
        <f>'Assurance tool'!G34</f>
        <v>NO</v>
      </c>
    </row>
    <row r="30" spans="2:7" ht="45" customHeight="1" x14ac:dyDescent="0.25">
      <c r="B30" s="64"/>
      <c r="C30" s="84">
        <v>5</v>
      </c>
      <c r="D30" s="60" t="s">
        <v>37</v>
      </c>
      <c r="E30" s="21" t="s">
        <v>74</v>
      </c>
      <c r="F30" s="38" t="s">
        <v>133</v>
      </c>
      <c r="G30" s="28" t="str">
        <f>'Assurance tool'!G35</f>
        <v>NO</v>
      </c>
    </row>
    <row r="31" spans="2:7" ht="44.25" customHeight="1" x14ac:dyDescent="0.25">
      <c r="B31" s="64"/>
      <c r="C31" s="85"/>
      <c r="D31" s="62"/>
      <c r="E31" s="21" t="s">
        <v>75</v>
      </c>
      <c r="F31" s="38" t="s">
        <v>133</v>
      </c>
      <c r="G31" s="28" t="str">
        <f>'Assurance tool'!G36</f>
        <v>NO</v>
      </c>
    </row>
    <row r="32" spans="2:7" ht="19.5" customHeight="1" x14ac:dyDescent="0.25">
      <c r="B32" s="64"/>
      <c r="C32" s="86">
        <v>6</v>
      </c>
      <c r="D32" s="83" t="s">
        <v>41</v>
      </c>
      <c r="E32" s="21" t="s">
        <v>74</v>
      </c>
      <c r="F32" s="25" t="s">
        <v>110</v>
      </c>
      <c r="G32" s="28" t="str">
        <f>'Assurance tool'!G37</f>
        <v>NO</v>
      </c>
    </row>
    <row r="33" spans="2:7" ht="19.5" customHeight="1" x14ac:dyDescent="0.25">
      <c r="B33" s="64"/>
      <c r="C33" s="86"/>
      <c r="D33" s="83"/>
      <c r="E33" s="21" t="s">
        <v>75</v>
      </c>
      <c r="F33" s="25" t="s">
        <v>125</v>
      </c>
      <c r="G33" s="28" t="str">
        <f>'Assurance tool'!G38</f>
        <v>NO</v>
      </c>
    </row>
    <row r="34" spans="2:7" ht="19.5" customHeight="1" x14ac:dyDescent="0.25">
      <c r="B34" s="64"/>
      <c r="C34" s="86"/>
      <c r="D34" s="83"/>
      <c r="E34" s="21" t="s">
        <v>76</v>
      </c>
      <c r="F34" s="25" t="s">
        <v>108</v>
      </c>
      <c r="G34" s="28" t="str">
        <f>'Assurance tool'!G39</f>
        <v>NO</v>
      </c>
    </row>
    <row r="35" spans="2:7" ht="19.5" customHeight="1" x14ac:dyDescent="0.25">
      <c r="B35" s="64"/>
      <c r="C35" s="86"/>
      <c r="D35" s="83"/>
      <c r="E35" s="21" t="s">
        <v>77</v>
      </c>
      <c r="F35" s="25" t="s">
        <v>106</v>
      </c>
      <c r="G35" s="28" t="str">
        <f>'Assurance tool'!G40</f>
        <v>NO</v>
      </c>
    </row>
    <row r="36" spans="2:7" ht="19.5" customHeight="1" x14ac:dyDescent="0.25">
      <c r="B36" s="65"/>
      <c r="C36" s="86"/>
      <c r="D36" s="83"/>
      <c r="E36" s="21" t="s">
        <v>78</v>
      </c>
      <c r="F36" s="25" t="s">
        <v>134</v>
      </c>
      <c r="G36" s="28" t="str">
        <f>'Assurance tool'!G41</f>
        <v>NO</v>
      </c>
    </row>
    <row r="37" spans="2:7" ht="54.75" customHeight="1" x14ac:dyDescent="0.25">
      <c r="B37" s="82" t="s">
        <v>43</v>
      </c>
      <c r="C37" s="82">
        <v>2</v>
      </c>
      <c r="D37" s="83" t="s">
        <v>46</v>
      </c>
      <c r="E37" s="21" t="s">
        <v>74</v>
      </c>
      <c r="F37" s="25" t="s">
        <v>126</v>
      </c>
      <c r="G37" s="28" t="str">
        <f>'Assurance tool'!G44</f>
        <v>NO</v>
      </c>
    </row>
    <row r="38" spans="2:7" ht="51.75" customHeight="1" x14ac:dyDescent="0.25">
      <c r="B38" s="82"/>
      <c r="C38" s="82"/>
      <c r="D38" s="83"/>
      <c r="E38" s="21" t="s">
        <v>75</v>
      </c>
      <c r="F38" s="36" t="s">
        <v>135</v>
      </c>
      <c r="G38" s="28" t="str">
        <f>'Assurance tool'!G45</f>
        <v>NO</v>
      </c>
    </row>
    <row r="39" spans="2:7" ht="28.5" customHeight="1" x14ac:dyDescent="0.25">
      <c r="B39" s="63" t="s">
        <v>49</v>
      </c>
      <c r="C39" s="82">
        <v>1</v>
      </c>
      <c r="D39" s="60" t="s">
        <v>52</v>
      </c>
      <c r="E39" s="21" t="s">
        <v>74</v>
      </c>
      <c r="F39" s="39" t="s">
        <v>151</v>
      </c>
      <c r="G39" s="28" t="str">
        <f>'Assurance tool'!G48</f>
        <v>NO</v>
      </c>
    </row>
    <row r="40" spans="2:7" ht="28.5" customHeight="1" x14ac:dyDescent="0.25">
      <c r="B40" s="64"/>
      <c r="C40" s="82"/>
      <c r="D40" s="62"/>
      <c r="E40" s="21" t="s">
        <v>75</v>
      </c>
      <c r="F40" s="38" t="s">
        <v>127</v>
      </c>
      <c r="G40" s="28" t="str">
        <f>'Assurance tool'!G49</f>
        <v>NO</v>
      </c>
    </row>
    <row r="41" spans="2:7" ht="36.75" customHeight="1" x14ac:dyDescent="0.25">
      <c r="B41" s="64"/>
      <c r="C41" s="82">
        <v>2</v>
      </c>
      <c r="D41" s="83" t="s">
        <v>55</v>
      </c>
      <c r="E41" s="21" t="s">
        <v>74</v>
      </c>
      <c r="F41" s="39" t="s">
        <v>152</v>
      </c>
      <c r="G41" s="28" t="str">
        <f>'Assurance tool'!G50</f>
        <v>NO</v>
      </c>
    </row>
    <row r="42" spans="2:7" ht="36.75" customHeight="1" x14ac:dyDescent="0.25">
      <c r="B42" s="65"/>
      <c r="C42" s="82"/>
      <c r="D42" s="83"/>
      <c r="E42" s="21" t="s">
        <v>75</v>
      </c>
      <c r="F42" s="38" t="s">
        <v>140</v>
      </c>
      <c r="G42" s="28" t="str">
        <f>'Assurance tool'!G51</f>
        <v>NO</v>
      </c>
    </row>
    <row r="43" spans="2:7" ht="22.5" customHeight="1" x14ac:dyDescent="0.25">
      <c r="B43" s="63" t="s">
        <v>58</v>
      </c>
      <c r="C43" s="82">
        <v>2</v>
      </c>
      <c r="D43" s="83" t="s">
        <v>61</v>
      </c>
      <c r="E43" s="21" t="s">
        <v>74</v>
      </c>
      <c r="F43" s="25" t="s">
        <v>114</v>
      </c>
      <c r="G43" s="28" t="str">
        <f>'Assurance tool'!G55</f>
        <v>NO</v>
      </c>
    </row>
    <row r="44" spans="2:7" ht="21" customHeight="1" x14ac:dyDescent="0.25">
      <c r="B44" s="64"/>
      <c r="C44" s="82"/>
      <c r="D44" s="83"/>
      <c r="E44" s="21" t="s">
        <v>75</v>
      </c>
      <c r="F44" s="25" t="s">
        <v>137</v>
      </c>
      <c r="G44" s="28" t="str">
        <f>'Assurance tool'!G56</f>
        <v>NO</v>
      </c>
    </row>
    <row r="45" spans="2:7" ht="24.75" customHeight="1" x14ac:dyDescent="0.25">
      <c r="B45" s="64"/>
      <c r="C45" s="82"/>
      <c r="D45" s="83"/>
      <c r="E45" s="21" t="s">
        <v>76</v>
      </c>
      <c r="F45" s="25" t="s">
        <v>111</v>
      </c>
      <c r="G45" s="28" t="str">
        <f>'Assurance tool'!G57</f>
        <v>NO</v>
      </c>
    </row>
    <row r="46" spans="2:7" ht="24.75" customHeight="1" x14ac:dyDescent="0.25">
      <c r="B46" s="64"/>
      <c r="C46" s="82"/>
      <c r="D46" s="83"/>
      <c r="E46" s="21" t="s">
        <v>77</v>
      </c>
      <c r="F46" s="25" t="s">
        <v>112</v>
      </c>
      <c r="G46" s="28" t="str">
        <f>'Assurance tool'!G58</f>
        <v>NO</v>
      </c>
    </row>
    <row r="47" spans="2:7" ht="23.25" customHeight="1" x14ac:dyDescent="0.25">
      <c r="B47" s="64"/>
      <c r="C47" s="82"/>
      <c r="D47" s="83"/>
      <c r="E47" s="21" t="s">
        <v>78</v>
      </c>
      <c r="F47" s="25" t="s">
        <v>115</v>
      </c>
      <c r="G47" s="28" t="str">
        <f>'Assurance tool'!G59</f>
        <v>NO</v>
      </c>
    </row>
    <row r="48" spans="2:7" ht="21" customHeight="1" x14ac:dyDescent="0.25">
      <c r="B48" s="64"/>
      <c r="C48" s="82"/>
      <c r="D48" s="83"/>
      <c r="E48" s="21" t="s">
        <v>86</v>
      </c>
      <c r="F48" s="25" t="s">
        <v>138</v>
      </c>
      <c r="G48" s="28" t="str">
        <f>'Assurance tool'!G60</f>
        <v>NO</v>
      </c>
    </row>
    <row r="49" spans="2:7" ht="30" customHeight="1" x14ac:dyDescent="0.25">
      <c r="B49" s="64"/>
      <c r="C49" s="82">
        <v>3</v>
      </c>
      <c r="D49" s="83" t="s">
        <v>65</v>
      </c>
      <c r="E49" s="21" t="s">
        <v>74</v>
      </c>
      <c r="F49" s="25" t="s">
        <v>145</v>
      </c>
      <c r="G49" s="28" t="str">
        <f>'Assurance tool'!G61</f>
        <v>NO</v>
      </c>
    </row>
    <row r="50" spans="2:7" ht="30" customHeight="1" x14ac:dyDescent="0.25">
      <c r="B50" s="64"/>
      <c r="C50" s="82"/>
      <c r="D50" s="83"/>
      <c r="E50" s="21" t="s">
        <v>75</v>
      </c>
      <c r="F50" s="25" t="s">
        <v>128</v>
      </c>
      <c r="G50" s="28" t="str">
        <f>'Assurance tool'!G62</f>
        <v>NO</v>
      </c>
    </row>
    <row r="51" spans="2:7" ht="23.25" customHeight="1" x14ac:dyDescent="0.25">
      <c r="B51" s="64"/>
      <c r="C51" s="82"/>
      <c r="D51" s="83"/>
      <c r="E51" s="21" t="s">
        <v>76</v>
      </c>
      <c r="F51" s="25" t="s">
        <v>116</v>
      </c>
      <c r="G51" s="28" t="str">
        <f>'Assurance tool'!G63</f>
        <v>NO</v>
      </c>
    </row>
    <row r="52" spans="2:7" ht="40.5" customHeight="1" x14ac:dyDescent="0.25">
      <c r="B52" s="65"/>
      <c r="C52" s="82"/>
      <c r="D52" s="83"/>
      <c r="E52" s="21" t="s">
        <v>77</v>
      </c>
      <c r="F52" s="25" t="s">
        <v>118</v>
      </c>
      <c r="G52" s="28" t="str">
        <f>'Assurance tool'!G64</f>
        <v>NO</v>
      </c>
    </row>
  </sheetData>
  <mergeCells count="27">
    <mergeCell ref="B2:B19"/>
    <mergeCell ref="B20:B36"/>
    <mergeCell ref="D24:D28"/>
    <mergeCell ref="C24:C28"/>
    <mergeCell ref="D30:D31"/>
    <mergeCell ref="C30:C31"/>
    <mergeCell ref="D32:D36"/>
    <mergeCell ref="C32:C36"/>
    <mergeCell ref="C15:C19"/>
    <mergeCell ref="D15:D19"/>
    <mergeCell ref="D20:D23"/>
    <mergeCell ref="C20:C23"/>
    <mergeCell ref="D2:D14"/>
    <mergeCell ref="C2:C14"/>
    <mergeCell ref="D37:D38"/>
    <mergeCell ref="C37:C38"/>
    <mergeCell ref="B37:B38"/>
    <mergeCell ref="D39:D40"/>
    <mergeCell ref="C39:C40"/>
    <mergeCell ref="D49:D52"/>
    <mergeCell ref="C49:C52"/>
    <mergeCell ref="B43:B52"/>
    <mergeCell ref="D41:D42"/>
    <mergeCell ref="C41:C42"/>
    <mergeCell ref="B39:B42"/>
    <mergeCell ref="D43:D48"/>
    <mergeCell ref="C43:C48"/>
  </mergeCells>
  <conditionalFormatting sqref="G2:G19">
    <cfRule type="cellIs" dxfId="3" priority="3" operator="equal">
      <formula>"NO"</formula>
    </cfRule>
    <cfRule type="cellIs" dxfId="2" priority="4" operator="equal">
      <formula>"YES"</formula>
    </cfRule>
  </conditionalFormatting>
  <conditionalFormatting sqref="G20:G52">
    <cfRule type="cellIs" dxfId="1" priority="1" operator="equal">
      <formula>"NO"</formula>
    </cfRule>
    <cfRule type="cellIs" dxfId="0" priority="2" operator="equal">
      <formula>"YES"</formula>
    </cfRule>
  </conditionalFormatting>
  <pageMargins left="0.7" right="0.7"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4"/>
  <sheetViews>
    <sheetView workbookViewId="0">
      <selection activeCell="F26" sqref="F26"/>
    </sheetView>
  </sheetViews>
  <sheetFormatPr defaultRowHeight="15" x14ac:dyDescent="0.25"/>
  <sheetData>
    <row r="2" spans="1:2" x14ac:dyDescent="0.25">
      <c r="A2" t="s">
        <v>141</v>
      </c>
      <c r="B2" t="s">
        <v>149</v>
      </c>
    </row>
    <row r="3" spans="1:2" x14ac:dyDescent="0.25">
      <c r="A3" t="s">
        <v>142</v>
      </c>
      <c r="B3" t="s">
        <v>147</v>
      </c>
    </row>
    <row r="4" spans="1:2" x14ac:dyDescent="0.25">
      <c r="B4" t="s">
        <v>148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60"/>
  <sheetViews>
    <sheetView topLeftCell="A22" workbookViewId="0">
      <selection activeCell="A61" sqref="A61"/>
    </sheetView>
  </sheetViews>
  <sheetFormatPr defaultRowHeight="15" x14ac:dyDescent="0.25"/>
  <cols>
    <col min="7" max="7" width="9.5703125" bestFit="1" customWidth="1"/>
  </cols>
  <sheetData>
    <row r="2" spans="1:7" s="48" customFormat="1" x14ac:dyDescent="0.25">
      <c r="C2" s="48" t="s">
        <v>0</v>
      </c>
    </row>
    <row r="3" spans="1:7" x14ac:dyDescent="0.25">
      <c r="A3" t="str">
        <f>'Assurance tool'!D5</f>
        <v>Required</v>
      </c>
      <c r="B3">
        <v>1</v>
      </c>
      <c r="C3">
        <v>3</v>
      </c>
      <c r="D3" t="str">
        <f>'Evidence '!E2</f>
        <v>a</v>
      </c>
      <c r="E3">
        <f>IF('Evidence '!G2="YES",1,0)</f>
        <v>0</v>
      </c>
    </row>
    <row r="4" spans="1:7" x14ac:dyDescent="0.25">
      <c r="A4" t="str">
        <f>'Assurance tool'!D6</f>
        <v>Required</v>
      </c>
      <c r="B4">
        <v>2</v>
      </c>
      <c r="C4">
        <v>3</v>
      </c>
      <c r="D4" t="str">
        <f>'Evidence '!E3</f>
        <v>b</v>
      </c>
      <c r="E4">
        <f>IF('Evidence '!G3="YES",1,0)</f>
        <v>0</v>
      </c>
    </row>
    <row r="5" spans="1:7" x14ac:dyDescent="0.25">
      <c r="A5" t="str">
        <f>'Assurance tool'!D7</f>
        <v>Required</v>
      </c>
      <c r="B5">
        <v>3</v>
      </c>
      <c r="C5">
        <v>3</v>
      </c>
      <c r="D5" t="str">
        <f>'Evidence '!E4</f>
        <v>c</v>
      </c>
      <c r="E5">
        <f>IF('Evidence '!G4="YES",1,0)</f>
        <v>0</v>
      </c>
    </row>
    <row r="6" spans="1:7" x14ac:dyDescent="0.25">
      <c r="A6" t="str">
        <f>'Assurance tool'!D8</f>
        <v>Required</v>
      </c>
      <c r="B6">
        <v>4</v>
      </c>
      <c r="C6">
        <v>3</v>
      </c>
      <c r="D6" t="str">
        <f>'Evidence '!E5</f>
        <v>d</v>
      </c>
      <c r="E6">
        <f>IF('Evidence '!G5="YES",1,0)</f>
        <v>0</v>
      </c>
    </row>
    <row r="7" spans="1:7" x14ac:dyDescent="0.25">
      <c r="A7" t="str">
        <f>'Assurance tool'!D9</f>
        <v>Required</v>
      </c>
      <c r="B7">
        <v>5</v>
      </c>
      <c r="C7">
        <v>3</v>
      </c>
      <c r="D7" t="str">
        <f>'Evidence '!E6</f>
        <v>e</v>
      </c>
      <c r="E7">
        <f>IF('Evidence '!G6="YES",1,0)</f>
        <v>0</v>
      </c>
    </row>
    <row r="8" spans="1:7" x14ac:dyDescent="0.25">
      <c r="A8" t="str">
        <f>'Assurance tool'!D10</f>
        <v>Required</v>
      </c>
      <c r="B8">
        <v>6</v>
      </c>
      <c r="C8">
        <v>3</v>
      </c>
      <c r="D8" t="str">
        <f>'Evidence '!E7</f>
        <v>f</v>
      </c>
      <c r="E8">
        <f>IF('Evidence '!G7="YES",1,0)</f>
        <v>0</v>
      </c>
    </row>
    <row r="9" spans="1:7" x14ac:dyDescent="0.25">
      <c r="A9" t="str">
        <f>'Assurance tool'!D11</f>
        <v>Required</v>
      </c>
      <c r="B9">
        <v>7</v>
      </c>
      <c r="C9">
        <v>3</v>
      </c>
      <c r="D9" t="str">
        <f>'Evidence '!E8</f>
        <v>g</v>
      </c>
      <c r="E9">
        <f>IF('Evidence '!G8="YES",1,0)</f>
        <v>0</v>
      </c>
    </row>
    <row r="10" spans="1:7" x14ac:dyDescent="0.25">
      <c r="A10" t="str">
        <f>'Assurance tool'!D12</f>
        <v>Required</v>
      </c>
      <c r="B10">
        <v>8</v>
      </c>
      <c r="C10">
        <v>3</v>
      </c>
      <c r="D10" t="str">
        <f>'Evidence '!E9</f>
        <v>h</v>
      </c>
      <c r="E10">
        <f>IF('Evidence '!G9="YES",1,0)</f>
        <v>0</v>
      </c>
    </row>
    <row r="11" spans="1:7" x14ac:dyDescent="0.25">
      <c r="A11" t="str">
        <f>'Assurance tool'!D13</f>
        <v>Required</v>
      </c>
      <c r="B11">
        <v>9</v>
      </c>
      <c r="C11">
        <v>3</v>
      </c>
      <c r="D11" t="str">
        <f>'Evidence '!E10</f>
        <v>i</v>
      </c>
      <c r="E11">
        <f>IF('Evidence '!G10="YES",1,0)</f>
        <v>0</v>
      </c>
    </row>
    <row r="12" spans="1:7" x14ac:dyDescent="0.25">
      <c r="A12" t="str">
        <f>'Assurance tool'!D14</f>
        <v>Required</v>
      </c>
      <c r="B12">
        <v>10</v>
      </c>
      <c r="C12">
        <v>3</v>
      </c>
      <c r="D12" t="str">
        <f>'Evidence '!E11</f>
        <v>j</v>
      </c>
      <c r="E12">
        <f>IF('Evidence '!G11="YES",1,0)</f>
        <v>0</v>
      </c>
    </row>
    <row r="13" spans="1:7" x14ac:dyDescent="0.25">
      <c r="A13" t="str">
        <f>'Assurance tool'!D15</f>
        <v>Required</v>
      </c>
      <c r="B13">
        <v>11</v>
      </c>
      <c r="C13">
        <v>3</v>
      </c>
      <c r="D13" t="str">
        <f>'Evidence '!E12</f>
        <v>k</v>
      </c>
      <c r="E13">
        <f>IF('Evidence '!G12="YES",1,0)</f>
        <v>0</v>
      </c>
    </row>
    <row r="14" spans="1:7" x14ac:dyDescent="0.25">
      <c r="A14" t="str">
        <f>'Assurance tool'!D16</f>
        <v>Desirable</v>
      </c>
      <c r="C14">
        <v>3</v>
      </c>
      <c r="D14" t="str">
        <f>'Evidence '!E13</f>
        <v>l</v>
      </c>
    </row>
    <row r="15" spans="1:7" s="45" customFormat="1" x14ac:dyDescent="0.25">
      <c r="A15" s="45" t="str">
        <f>'Assurance tool'!D17</f>
        <v>Required</v>
      </c>
      <c r="B15" s="45">
        <v>12</v>
      </c>
      <c r="C15" s="45">
        <v>3</v>
      </c>
      <c r="D15" s="45" t="str">
        <f>'Evidence '!E14</f>
        <v>m</v>
      </c>
      <c r="E15" s="45">
        <f>IF('Evidence '!G14="YES",1,0)</f>
        <v>0</v>
      </c>
      <c r="F15" s="45">
        <f>SUM(E3:E15)</f>
        <v>0</v>
      </c>
      <c r="G15" s="46">
        <f>F15/B15*100</f>
        <v>0</v>
      </c>
    </row>
    <row r="16" spans="1:7" x14ac:dyDescent="0.25">
      <c r="A16" t="str">
        <f>'Assurance tool'!D18</f>
        <v>Required</v>
      </c>
      <c r="B16">
        <v>1</v>
      </c>
      <c r="C16">
        <v>4</v>
      </c>
      <c r="D16" t="str">
        <f>'Evidence '!E15</f>
        <v>a</v>
      </c>
      <c r="E16">
        <f>IF('Evidence '!G15="YES",1,0)</f>
        <v>0</v>
      </c>
    </row>
    <row r="17" spans="1:8" x14ac:dyDescent="0.25">
      <c r="A17" t="str">
        <f>'Assurance tool'!D19</f>
        <v>Desirable</v>
      </c>
      <c r="C17">
        <v>4</v>
      </c>
      <c r="D17" t="str">
        <f>'Evidence '!E16</f>
        <v>b</v>
      </c>
    </row>
    <row r="18" spans="1:8" x14ac:dyDescent="0.25">
      <c r="A18" t="str">
        <f>'Assurance tool'!D20</f>
        <v>Required</v>
      </c>
      <c r="B18">
        <v>2</v>
      </c>
      <c r="C18">
        <v>4</v>
      </c>
      <c r="D18" t="str">
        <f>'Evidence '!E17</f>
        <v>c</v>
      </c>
      <c r="E18">
        <f>IF('Evidence '!G17="YES",1,0)</f>
        <v>0</v>
      </c>
    </row>
    <row r="19" spans="1:8" x14ac:dyDescent="0.25">
      <c r="A19" t="str">
        <f>'Assurance tool'!D21</f>
        <v>Desirable</v>
      </c>
      <c r="C19">
        <v>4</v>
      </c>
      <c r="D19" t="str">
        <f>'Evidence '!E18</f>
        <v>d</v>
      </c>
    </row>
    <row r="20" spans="1:8" s="45" customFormat="1" x14ac:dyDescent="0.25">
      <c r="A20" s="45" t="str">
        <f>'Assurance tool'!D22</f>
        <v>Required</v>
      </c>
      <c r="B20" s="45">
        <v>3</v>
      </c>
      <c r="C20" s="45">
        <v>4</v>
      </c>
      <c r="D20" s="45" t="str">
        <f>'Evidence '!E19</f>
        <v>e</v>
      </c>
      <c r="E20" s="45">
        <f>IF('Evidence '!G19="YES",1,0)</f>
        <v>0</v>
      </c>
      <c r="F20" s="45">
        <f>SUM(E16:E20)</f>
        <v>0</v>
      </c>
      <c r="G20" s="45">
        <f>F20/B20*100</f>
        <v>0</v>
      </c>
    </row>
    <row r="21" spans="1:8" s="47" customFormat="1" x14ac:dyDescent="0.25">
      <c r="C21" s="48" t="s">
        <v>21</v>
      </c>
    </row>
    <row r="22" spans="1:8" x14ac:dyDescent="0.25">
      <c r="A22" t="str">
        <f>'Assurance tool'!D25</f>
        <v>Required</v>
      </c>
      <c r="B22">
        <v>1</v>
      </c>
      <c r="C22">
        <v>1</v>
      </c>
      <c r="D22" t="str">
        <f>'Assurance tool'!E25</f>
        <v>a</v>
      </c>
      <c r="E22">
        <f>IF('Evidence '!G20="YES",1,0)</f>
        <v>0</v>
      </c>
    </row>
    <row r="23" spans="1:8" x14ac:dyDescent="0.25">
      <c r="A23" t="str">
        <f>'Assurance tool'!D26</f>
        <v>Desirable</v>
      </c>
      <c r="C23">
        <v>1</v>
      </c>
      <c r="D23" t="str">
        <f>'Assurance tool'!E26</f>
        <v>b</v>
      </c>
    </row>
    <row r="24" spans="1:8" x14ac:dyDescent="0.25">
      <c r="A24" t="str">
        <f>'Assurance tool'!D27</f>
        <v>Required</v>
      </c>
      <c r="B24">
        <v>2</v>
      </c>
      <c r="C24">
        <v>1</v>
      </c>
      <c r="D24" t="str">
        <f>'Assurance tool'!E27</f>
        <v>c</v>
      </c>
      <c r="E24">
        <f>IF('Evidence '!G22="YES",1,0)</f>
        <v>0</v>
      </c>
    </row>
    <row r="25" spans="1:8" s="45" customFormat="1" x14ac:dyDescent="0.25">
      <c r="A25" s="45" t="str">
        <f>'Assurance tool'!D28</f>
        <v>Required</v>
      </c>
      <c r="B25" s="45">
        <v>3</v>
      </c>
      <c r="C25" s="45">
        <v>1</v>
      </c>
      <c r="D25" s="45" t="str">
        <f>'Assurance tool'!E28</f>
        <v>d</v>
      </c>
      <c r="E25" s="45">
        <f>IF('Evidence '!G23="YES",1,0)</f>
        <v>0</v>
      </c>
      <c r="F25" s="45">
        <f>SUM(E22:E25)</f>
        <v>0</v>
      </c>
      <c r="G25" s="46">
        <f>F25/B25*100</f>
        <v>0</v>
      </c>
    </row>
    <row r="26" spans="1:8" x14ac:dyDescent="0.25">
      <c r="A26" t="str">
        <f>'Assurance tool'!D29</f>
        <v>Required</v>
      </c>
      <c r="B26">
        <v>1</v>
      </c>
      <c r="C26">
        <v>3</v>
      </c>
      <c r="D26" t="str">
        <f>'Assurance tool'!E29</f>
        <v>a</v>
      </c>
      <c r="E26">
        <f>IF('Evidence '!G24="YES",1,0)</f>
        <v>0</v>
      </c>
    </row>
    <row r="27" spans="1:8" x14ac:dyDescent="0.25">
      <c r="A27" t="str">
        <f>'Assurance tool'!D30</f>
        <v>Required</v>
      </c>
      <c r="B27">
        <v>2</v>
      </c>
      <c r="C27">
        <v>3</v>
      </c>
      <c r="D27" t="str">
        <f>'Assurance tool'!E30</f>
        <v>b</v>
      </c>
      <c r="E27">
        <f>IF('Evidence '!G25="YES",1,0)</f>
        <v>0</v>
      </c>
    </row>
    <row r="28" spans="1:8" x14ac:dyDescent="0.25">
      <c r="A28" t="str">
        <f>'Assurance tool'!D31</f>
        <v>Desirable</v>
      </c>
      <c r="C28">
        <v>3</v>
      </c>
      <c r="D28" t="str">
        <f>'Assurance tool'!E31</f>
        <v>c</v>
      </c>
    </row>
    <row r="29" spans="1:8" x14ac:dyDescent="0.25">
      <c r="A29" t="str">
        <f>'Assurance tool'!D32</f>
        <v>Desirable</v>
      </c>
      <c r="C29">
        <v>3</v>
      </c>
      <c r="D29" t="str">
        <f>'Assurance tool'!E32</f>
        <v>d</v>
      </c>
    </row>
    <row r="30" spans="1:8" s="45" customFormat="1" x14ac:dyDescent="0.25">
      <c r="A30" s="45" t="str">
        <f>'Assurance tool'!D33</f>
        <v>Desirable</v>
      </c>
      <c r="B30" s="45">
        <v>2</v>
      </c>
      <c r="C30" s="45">
        <v>3</v>
      </c>
      <c r="D30" s="45" t="str">
        <f>'Assurance tool'!E33</f>
        <v>e</v>
      </c>
      <c r="F30" s="45">
        <f>SUM(E26:E30)</f>
        <v>0</v>
      </c>
      <c r="G30" s="45">
        <f>F30/B30*100</f>
        <v>0</v>
      </c>
    </row>
    <row r="31" spans="1:8" s="9" customFormat="1" x14ac:dyDescent="0.25">
      <c r="A31" s="9" t="str">
        <f>'Assurance tool'!D34</f>
        <v>Desirable</v>
      </c>
      <c r="B31" s="9">
        <v>0</v>
      </c>
      <c r="C31" s="9">
        <v>4</v>
      </c>
      <c r="D31" s="9" t="str">
        <f>'Assurance tool'!E34</f>
        <v>a</v>
      </c>
      <c r="E31" s="45"/>
      <c r="H31" s="9" t="s">
        <v>157</v>
      </c>
    </row>
    <row r="32" spans="1:8" x14ac:dyDescent="0.25">
      <c r="A32" t="str">
        <f>'Assurance tool'!D35</f>
        <v>Required</v>
      </c>
      <c r="B32">
        <v>1</v>
      </c>
      <c r="C32">
        <v>5</v>
      </c>
      <c r="D32" t="str">
        <f>'Assurance tool'!E35</f>
        <v>a</v>
      </c>
      <c r="E32">
        <f>IF('Evidence '!G30="YES",1,0)</f>
        <v>0</v>
      </c>
    </row>
    <row r="33" spans="1:8" s="45" customFormat="1" x14ac:dyDescent="0.25">
      <c r="A33" s="45" t="str">
        <f>'Assurance tool'!D36</f>
        <v>Required</v>
      </c>
      <c r="B33" s="45">
        <v>2</v>
      </c>
      <c r="C33" s="45">
        <v>5</v>
      </c>
      <c r="D33" s="45" t="str">
        <f>'Assurance tool'!E36</f>
        <v>b</v>
      </c>
      <c r="E33" s="45">
        <f>IF('Evidence '!G31="YES",1,0)</f>
        <v>0</v>
      </c>
      <c r="F33" s="45">
        <f>SUM(E32:E33)</f>
        <v>0</v>
      </c>
      <c r="G33" s="45">
        <f>F33/B33*100</f>
        <v>0</v>
      </c>
    </row>
    <row r="34" spans="1:8" x14ac:dyDescent="0.25">
      <c r="A34" t="str">
        <f>'Assurance tool'!D37</f>
        <v>Required</v>
      </c>
      <c r="B34">
        <v>1</v>
      </c>
      <c r="C34">
        <v>6</v>
      </c>
      <c r="D34" t="str">
        <f>'Assurance tool'!E37</f>
        <v>a</v>
      </c>
      <c r="E34">
        <f>IF('Evidence '!G32="YES",1,0)</f>
        <v>0</v>
      </c>
    </row>
    <row r="35" spans="1:8" x14ac:dyDescent="0.25">
      <c r="A35" t="str">
        <f>'Assurance tool'!D38</f>
        <v>Required</v>
      </c>
      <c r="B35">
        <v>2</v>
      </c>
      <c r="C35">
        <v>6</v>
      </c>
      <c r="D35" t="str">
        <f>'Assurance tool'!E38</f>
        <v>b</v>
      </c>
      <c r="E35">
        <f>IF('Evidence '!G33="YES",1,0)</f>
        <v>0</v>
      </c>
    </row>
    <row r="36" spans="1:8" x14ac:dyDescent="0.25">
      <c r="A36" t="str">
        <f>'Assurance tool'!D39</f>
        <v>Required</v>
      </c>
      <c r="B36">
        <v>3</v>
      </c>
      <c r="C36">
        <v>6</v>
      </c>
      <c r="D36" t="str">
        <f>'Assurance tool'!E39</f>
        <v>c</v>
      </c>
      <c r="E36">
        <f>IF('Evidence '!G34="YES",1,0)</f>
        <v>0</v>
      </c>
    </row>
    <row r="37" spans="1:8" x14ac:dyDescent="0.25">
      <c r="A37" t="str">
        <f>'Assurance tool'!D40</f>
        <v>Required</v>
      </c>
      <c r="B37">
        <v>4</v>
      </c>
      <c r="C37">
        <v>6</v>
      </c>
      <c r="D37" t="str">
        <f>'Assurance tool'!E40</f>
        <v>d</v>
      </c>
      <c r="E37">
        <f>IF('Evidence '!G35="YES",1,0)</f>
        <v>0</v>
      </c>
    </row>
    <row r="38" spans="1:8" s="45" customFormat="1" x14ac:dyDescent="0.25">
      <c r="A38" s="45" t="str">
        <f>'Assurance tool'!D41</f>
        <v>Required</v>
      </c>
      <c r="B38" s="45">
        <v>5</v>
      </c>
      <c r="C38" s="45">
        <v>6</v>
      </c>
      <c r="D38" s="45" t="str">
        <f>'Assurance tool'!E41</f>
        <v>e</v>
      </c>
      <c r="E38" s="45">
        <f>IF('Evidence '!G36="YES",1,0)</f>
        <v>0</v>
      </c>
      <c r="F38" s="45">
        <f>SUM(E34:E38)</f>
        <v>0</v>
      </c>
      <c r="G38" s="45">
        <f>F38/B38*100</f>
        <v>0</v>
      </c>
    </row>
    <row r="39" spans="1:8" s="48" customFormat="1" x14ac:dyDescent="0.25">
      <c r="C39" s="48" t="s">
        <v>43</v>
      </c>
      <c r="E39" s="47"/>
    </row>
    <row r="40" spans="1:8" x14ac:dyDescent="0.25">
      <c r="A40" t="str">
        <f>'Assurance tool'!D44</f>
        <v>Required</v>
      </c>
      <c r="B40">
        <v>1</v>
      </c>
      <c r="C40">
        <v>2</v>
      </c>
      <c r="D40" t="str">
        <f>'Evidence '!E37</f>
        <v>a</v>
      </c>
      <c r="E40" s="1">
        <f>IF('Evidence '!G37="YES",1,0)</f>
        <v>0</v>
      </c>
    </row>
    <row r="41" spans="1:8" x14ac:dyDescent="0.25">
      <c r="A41" t="str">
        <f>'Assurance tool'!D45</f>
        <v>Desirable</v>
      </c>
      <c r="B41">
        <v>1</v>
      </c>
      <c r="C41">
        <v>2</v>
      </c>
      <c r="D41" t="str">
        <f>'Evidence '!E38</f>
        <v>b</v>
      </c>
      <c r="E41" s="1"/>
      <c r="F41">
        <f>SUM(E40:E41)</f>
        <v>0</v>
      </c>
      <c r="G41">
        <f>E41/B41*100</f>
        <v>0</v>
      </c>
    </row>
    <row r="42" spans="1:8" s="48" customFormat="1" x14ac:dyDescent="0.25">
      <c r="C42" s="48" t="s">
        <v>49</v>
      </c>
      <c r="E42" s="47"/>
    </row>
    <row r="43" spans="1:8" x14ac:dyDescent="0.25">
      <c r="A43" t="str">
        <f>'Assurance tool'!D48</f>
        <v>Required</v>
      </c>
      <c r="B43">
        <v>1</v>
      </c>
      <c r="C43">
        <v>1</v>
      </c>
      <c r="D43" t="str">
        <f>'Evidence '!E39</f>
        <v>a</v>
      </c>
      <c r="E43" s="1">
        <f>IF('Evidence '!G41="YES",1,0)</f>
        <v>0</v>
      </c>
    </row>
    <row r="44" spans="1:8" s="45" customFormat="1" x14ac:dyDescent="0.25">
      <c r="A44" s="45" t="str">
        <f>'Assurance tool'!D49</f>
        <v>Desirable</v>
      </c>
      <c r="B44" s="45">
        <v>1</v>
      </c>
      <c r="C44" s="45">
        <v>1</v>
      </c>
      <c r="D44" s="45" t="str">
        <f>'Evidence '!E40</f>
        <v>b</v>
      </c>
      <c r="F44" s="45">
        <f>E43</f>
        <v>0</v>
      </c>
      <c r="G44" s="45">
        <f>F44/B44*100</f>
        <v>0</v>
      </c>
    </row>
    <row r="45" spans="1:8" x14ac:dyDescent="0.25">
      <c r="A45" t="str">
        <f>'Assurance tool'!D50</f>
        <v>Desirable</v>
      </c>
      <c r="C45">
        <v>2</v>
      </c>
      <c r="D45" t="str">
        <f>'Evidence '!E41</f>
        <v>a</v>
      </c>
      <c r="E45" s="1"/>
    </row>
    <row r="46" spans="1:8" x14ac:dyDescent="0.25">
      <c r="A46" t="str">
        <f>'Assurance tool'!D51</f>
        <v>Desirable</v>
      </c>
      <c r="B46">
        <v>0</v>
      </c>
      <c r="C46">
        <v>2</v>
      </c>
      <c r="D46" t="str">
        <f>'Evidence '!E42</f>
        <v>b</v>
      </c>
      <c r="E46" s="1"/>
      <c r="H46" t="s">
        <v>157</v>
      </c>
    </row>
    <row r="47" spans="1:8" s="48" customFormat="1" x14ac:dyDescent="0.25">
      <c r="C47" s="48" t="s">
        <v>58</v>
      </c>
      <c r="E47" s="47"/>
    </row>
    <row r="48" spans="1:8" x14ac:dyDescent="0.25">
      <c r="A48" t="str">
        <f>'Assurance tool'!D55</f>
        <v>Required</v>
      </c>
      <c r="B48">
        <v>1</v>
      </c>
      <c r="D48" t="str">
        <f>'Assurance tool'!E55</f>
        <v>a</v>
      </c>
      <c r="E48" s="1">
        <f>IF('Evidence '!G43="YES",1,0)</f>
        <v>0</v>
      </c>
    </row>
    <row r="49" spans="1:7" x14ac:dyDescent="0.25">
      <c r="A49" t="str">
        <f>'Assurance tool'!D56</f>
        <v>Required</v>
      </c>
      <c r="B49">
        <v>2</v>
      </c>
      <c r="D49" t="str">
        <f>'Assurance tool'!E56</f>
        <v>b</v>
      </c>
      <c r="E49" s="1">
        <f>IF('Evidence '!G44="YES",1,0)</f>
        <v>0</v>
      </c>
    </row>
    <row r="50" spans="1:7" x14ac:dyDescent="0.25">
      <c r="A50" t="str">
        <f>'Assurance tool'!D57</f>
        <v>Desirable</v>
      </c>
      <c r="D50" t="str">
        <f>'Assurance tool'!E57</f>
        <v>c</v>
      </c>
      <c r="E50" s="1"/>
    </row>
    <row r="51" spans="1:7" x14ac:dyDescent="0.25">
      <c r="A51" t="str">
        <f>'Assurance tool'!D58</f>
        <v>Desirable</v>
      </c>
      <c r="D51" t="str">
        <f>'Assurance tool'!E58</f>
        <v>d</v>
      </c>
      <c r="E51" s="1"/>
    </row>
    <row r="52" spans="1:7" x14ac:dyDescent="0.25">
      <c r="A52" t="str">
        <f>'Assurance tool'!D59</f>
        <v>Required</v>
      </c>
      <c r="B52">
        <v>3</v>
      </c>
      <c r="D52" t="str">
        <f>'Assurance tool'!E59</f>
        <v>e</v>
      </c>
      <c r="E52" s="1">
        <f>IF('Evidence '!G47="YES",1,0)</f>
        <v>0</v>
      </c>
    </row>
    <row r="53" spans="1:7" s="45" customFormat="1" x14ac:dyDescent="0.25">
      <c r="A53" s="45" t="str">
        <f>'Assurance tool'!D60</f>
        <v>Required</v>
      </c>
      <c r="B53" s="45">
        <v>4</v>
      </c>
      <c r="D53" s="45" t="str">
        <f>'Assurance tool'!E60</f>
        <v>f</v>
      </c>
      <c r="E53" s="45">
        <f>IF('Evidence '!G48="YES",1,0)</f>
        <v>0</v>
      </c>
      <c r="F53" s="45">
        <f>SUM(E48:E53)</f>
        <v>0</v>
      </c>
      <c r="G53" s="45">
        <f>F53/B53*100</f>
        <v>0</v>
      </c>
    </row>
    <row r="54" spans="1:7" x14ac:dyDescent="0.25">
      <c r="A54" t="str">
        <f>'Assurance tool'!D61</f>
        <v>Required</v>
      </c>
      <c r="B54">
        <v>1</v>
      </c>
      <c r="D54" t="str">
        <f>'Assurance tool'!E61</f>
        <v>a</v>
      </c>
      <c r="E54" s="1">
        <f>IF('Evidence '!G49="YES",1,0)</f>
        <v>0</v>
      </c>
    </row>
    <row r="55" spans="1:7" x14ac:dyDescent="0.25">
      <c r="A55" t="str">
        <f>'Assurance tool'!D62</f>
        <v>Required</v>
      </c>
      <c r="B55">
        <v>2</v>
      </c>
      <c r="D55" t="str">
        <f>'Assurance tool'!E62</f>
        <v>b</v>
      </c>
      <c r="E55" s="1">
        <f>IF('Evidence '!G50="YES",1,0)</f>
        <v>0</v>
      </c>
    </row>
    <row r="56" spans="1:7" x14ac:dyDescent="0.25">
      <c r="A56" t="str">
        <f>'Assurance tool'!D63</f>
        <v>Required</v>
      </c>
      <c r="B56">
        <v>3</v>
      </c>
      <c r="D56" t="str">
        <f>'Assurance tool'!E63</f>
        <v>c</v>
      </c>
      <c r="E56" s="1">
        <f>IF('Evidence '!G51="YES",1,0)</f>
        <v>0</v>
      </c>
    </row>
    <row r="57" spans="1:7" x14ac:dyDescent="0.25">
      <c r="A57" t="str">
        <f>'Assurance tool'!D64</f>
        <v>Required</v>
      </c>
      <c r="B57">
        <v>4</v>
      </c>
      <c r="D57" t="str">
        <f>'Assurance tool'!E64</f>
        <v>d</v>
      </c>
      <c r="E57" s="1">
        <f>IF('Evidence '!G52="YES",1,0)</f>
        <v>0</v>
      </c>
      <c r="F57">
        <f>SUM(E54:E57)</f>
        <v>0</v>
      </c>
      <c r="G57">
        <f>F57/B57*100</f>
        <v>0</v>
      </c>
    </row>
    <row r="58" spans="1:7" x14ac:dyDescent="0.25">
      <c r="E58" s="1"/>
    </row>
    <row r="59" spans="1:7" x14ac:dyDescent="0.25">
      <c r="E59" s="1"/>
    </row>
    <row r="60" spans="1:7" x14ac:dyDescent="0.25">
      <c r="A60" t="s">
        <v>160</v>
      </c>
      <c r="B60">
        <f>B15+B20+B25+B30+B33+B38+B40+B43+B53+B57</f>
        <v>37</v>
      </c>
      <c r="E60" s="1"/>
      <c r="F60">
        <f>F15+F20+F25+F30+F33+F38+F41+F44+F53+F57</f>
        <v>0</v>
      </c>
      <c r="G60">
        <f>F60/B60*100</f>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Cover page</vt:lpstr>
      <vt:lpstr>Assurance tool</vt:lpstr>
      <vt:lpstr>Evidence </vt:lpstr>
      <vt:lpstr>Data set up 1</vt:lpstr>
      <vt:lpstr>Workings</vt:lpstr>
      <vt:lpstr>'Assurance tool'!Print_Area</vt:lpstr>
    </vt:vector>
  </TitlesOfParts>
  <Company>Kent and Medway NHS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Wendy Bennett</dc:creator>
  <cp:lastModifiedBy>Wendy Bennett</cp:lastModifiedBy>
  <cp:lastPrinted>2016-04-05T09:52:38Z</cp:lastPrinted>
  <dcterms:created xsi:type="dcterms:W3CDTF">2016-03-18T09:42:22Z</dcterms:created>
  <dcterms:modified xsi:type="dcterms:W3CDTF">2016-06-16T20:01:58Z</dcterms:modified>
</cp:coreProperties>
</file>